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35\Documents\"/>
    </mc:Choice>
  </mc:AlternateContent>
  <xr:revisionPtr revIDLastSave="0" documentId="8_{7AB9B68D-703B-4CA3-9D15-3818292D3232}" xr6:coauthVersionLast="36" xr6:coauthVersionMax="36" xr10:uidLastSave="{00000000-0000-0000-0000-000000000000}"/>
  <bookViews>
    <workbookView xWindow="0" yWindow="0" windowWidth="19200" windowHeight="11295" activeTab="1" xr2:uid="{F0D8F8DD-E376-45DD-9B17-B3350E77521B}"/>
  </bookViews>
  <sheets>
    <sheet name="R6予算書" sheetId="2" r:id="rId1"/>
    <sheet name="R5決算書" sheetId="1" r:id="rId2"/>
  </sheets>
  <externalReferences>
    <externalReference r:id="rId3"/>
    <externalReference r:id="rId4"/>
  </externalReferences>
  <definedNames>
    <definedName name="_xlnm.Print_Area" localSheetId="1">'R5決算書'!$A$1:$F$37</definedName>
    <definedName name="_xlnm.Print_Area" localSheetId="0">'R6予算書'!$A$1:$F$35</definedName>
    <definedName name="支出の部">[1]費目・予算状況!$F$2:$F$24</definedName>
    <definedName name="費目名">[2]費目構成!$A$2:$A$16</definedName>
    <definedName name="予算費目">[1]費目・予算状況!$B$31:$B$52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B31" i="2"/>
  <c r="D30" i="2"/>
  <c r="D29" i="2"/>
  <c r="D28" i="2"/>
  <c r="D22" i="2"/>
  <c r="D19" i="2"/>
  <c r="D18" i="2"/>
  <c r="D17" i="2"/>
  <c r="D31" i="2" s="1"/>
  <c r="C13" i="2"/>
  <c r="B13" i="2"/>
  <c r="D13" i="2" s="1"/>
  <c r="D12" i="2"/>
  <c r="D11" i="2"/>
  <c r="D8" i="2"/>
  <c r="D6" i="2"/>
  <c r="D5" i="2"/>
  <c r="B33" i="1"/>
  <c r="D31" i="1"/>
  <c r="D30" i="1"/>
  <c r="C30" i="1"/>
  <c r="D29" i="1"/>
  <c r="F28" i="1"/>
  <c r="F27" i="1"/>
  <c r="F26" i="1"/>
  <c r="F25" i="1"/>
  <c r="F24" i="1"/>
  <c r="D24" i="1"/>
  <c r="C24" i="1"/>
  <c r="D21" i="1"/>
  <c r="C21" i="1"/>
  <c r="C33" i="1" s="1"/>
  <c r="D20" i="1"/>
  <c r="D33" i="1" s="1"/>
  <c r="D19" i="1"/>
  <c r="B15" i="1"/>
  <c r="D15" i="1" s="1"/>
  <c r="C13" i="1"/>
  <c r="D13" i="1" s="1"/>
  <c r="C12" i="1"/>
  <c r="D12" i="1" s="1"/>
  <c r="C9" i="1"/>
  <c r="D9" i="1" s="1"/>
  <c r="C6" i="1"/>
  <c r="D6" i="1" s="1"/>
  <c r="C5" i="1"/>
  <c r="C15" i="1" s="1"/>
  <c r="D5" i="1" l="1"/>
</calcChain>
</file>

<file path=xl/sharedStrings.xml><?xml version="1.0" encoding="utf-8"?>
<sst xmlns="http://schemas.openxmlformats.org/spreadsheetml/2006/main" count="112" uniqueCount="60">
  <si>
    <t>令和5年度　松浦町子ども会連合会収支決算書（概算）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マツウラ</t>
    </rPh>
    <rPh sb="8" eb="9">
      <t>チョウ</t>
    </rPh>
    <rPh sb="9" eb="10">
      <t>コ</t>
    </rPh>
    <rPh sb="12" eb="13">
      <t>カイ</t>
    </rPh>
    <rPh sb="13" eb="16">
      <t>レンゴウカイ</t>
    </rPh>
    <rPh sb="16" eb="18">
      <t>シュウシ</t>
    </rPh>
    <rPh sb="18" eb="21">
      <t>ケッサンショ</t>
    </rPh>
    <rPh sb="22" eb="24">
      <t>ガイサン</t>
    </rPh>
    <phoneticPr fontId="3"/>
  </si>
  <si>
    <t>（自R5.4.1</t>
    <rPh sb="1" eb="2">
      <t>ジ</t>
    </rPh>
    <phoneticPr fontId="3"/>
  </si>
  <si>
    <t>～　　　　　至　R6.3.31)</t>
    <rPh sb="6" eb="7">
      <t>イタル</t>
    </rPh>
    <phoneticPr fontId="3"/>
  </si>
  <si>
    <t>（収入の部)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</si>
  <si>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</si>
  <si>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項　目</t>
    <rPh sb="0" eb="1">
      <t>コウ</t>
    </rPh>
    <rPh sb="2" eb="3">
      <t>メ</t>
    </rPh>
    <phoneticPr fontId="3"/>
  </si>
  <si>
    <t>本年度予算額
（A）</t>
    <rPh sb="0" eb="3">
      <t>ホンネンド</t>
    </rPh>
    <rPh sb="3" eb="5">
      <t>ヨサン</t>
    </rPh>
    <rPh sb="5" eb="6">
      <t>ガク</t>
    </rPh>
    <phoneticPr fontId="3"/>
  </si>
  <si>
    <t>本年度決算額
（B）</t>
    <rPh sb="0" eb="3">
      <t>ホンネンド</t>
    </rPh>
    <rPh sb="3" eb="5">
      <t>ケッサン</t>
    </rPh>
    <rPh sb="5" eb="6">
      <t>ガク</t>
    </rPh>
    <phoneticPr fontId="3"/>
  </si>
  <si>
    <t>増・△減
（B）－（A）</t>
    <rPh sb="0" eb="1">
      <t>ゾウ</t>
    </rPh>
    <rPh sb="3" eb="4">
      <t>ゲン</t>
    </rPh>
    <phoneticPr fontId="3"/>
  </si>
  <si>
    <t>摘　要</t>
    <rPh sb="0" eb="1">
      <t>チャク</t>
    </rPh>
    <rPh sb="2" eb="3">
      <t>ヨウ</t>
    </rPh>
    <phoneticPr fontId="3"/>
  </si>
  <si>
    <t>繰越金</t>
    <rPh sb="0" eb="2">
      <t>クリコシ</t>
    </rPh>
    <rPh sb="2" eb="3">
      <t>キン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</si>
  <si>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</si>
  <si>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育成費</t>
    <rPh sb="0" eb="2">
      <t>イクセイ</t>
    </rPh>
    <rPh sb="2" eb="3">
      <t>ヒ</t>
    </rPh>
    <phoneticPr fontId="3"/>
  </si>
  <si>
    <t xml:space="preserve">町内会費 </t>
    <rPh sb="0" eb="2">
      <t>チョウナイ</t>
    </rPh>
    <rPh sb="2" eb="4">
      <t>カイヒ</t>
    </rPh>
    <phoneticPr fontId="3"/>
  </si>
  <si>
    <t>前期：１００円×669戸</t>
    <rPh sb="0" eb="2">
      <t>ゼンキ</t>
    </rPh>
    <rPh sb="6" eb="7">
      <t>エン</t>
    </rPh>
    <rPh sb="11" eb="12">
      <t>コ</t>
    </rPh>
    <phoneticPr fontId="3"/>
  </si>
  <si>
    <t>後期：１００円×710戸</t>
    <rPh sb="0" eb="1">
      <t>コウ</t>
    </rPh>
    <phoneticPr fontId="3"/>
  </si>
  <si>
    <t>助成金</t>
    <rPh sb="0" eb="3">
      <t>ジョセイキン</t>
    </rPh>
    <phoneticPr fontId="3"/>
  </si>
  <si>
    <t>まちづくり運営協議会</t>
    <rPh sb="5" eb="7">
      <t>ウンエイ</t>
    </rPh>
    <rPh sb="7" eb="10">
      <t>キョウギカイ</t>
    </rPh>
    <phoneticPr fontId="3"/>
  </si>
  <si>
    <t xml:space="preserve"> </t>
    <phoneticPr fontId="3"/>
  </si>
  <si>
    <t>子ども会費</t>
    <rPh sb="0" eb="1">
      <t>コ</t>
    </rPh>
    <rPh sb="3" eb="5">
      <t>カイヒ</t>
    </rPh>
    <phoneticPr fontId="3"/>
  </si>
  <si>
    <t>50円×145人(小中学生)</t>
    <rPh sb="2" eb="3">
      <t>エン</t>
    </rPh>
    <rPh sb="7" eb="8">
      <t>ニン</t>
    </rPh>
    <rPh sb="10" eb="11">
      <t>チュウ</t>
    </rPh>
    <phoneticPr fontId="3"/>
  </si>
  <si>
    <t>雑収入</t>
    <rPh sb="0" eb="3">
      <t>ザッシュウニュウ</t>
    </rPh>
    <phoneticPr fontId="3"/>
  </si>
  <si>
    <t>祝金　　</t>
    <rPh sb="0" eb="1">
      <t>イワ</t>
    </rPh>
    <rPh sb="1" eb="2">
      <t>キン</t>
    </rPh>
    <phoneticPr fontId="3"/>
  </si>
  <si>
    <t>貯金利息　</t>
    <rPh sb="0" eb="4">
      <t>チョキンリソク</t>
    </rPh>
    <phoneticPr fontId="3"/>
  </si>
  <si>
    <t>合　計</t>
    <rPh sb="0" eb="1">
      <t>ゴウ</t>
    </rPh>
    <rPh sb="2" eb="3">
      <t>ケイ</t>
    </rPh>
    <phoneticPr fontId="3"/>
  </si>
  <si>
    <t>（支出の部）</t>
    <rPh sb="1" eb="3">
      <t>シシュツ</t>
    </rPh>
    <rPh sb="4" eb="5">
      <t>ブ</t>
    </rPh>
    <phoneticPr fontId="3"/>
  </si>
  <si>
    <t>摘　要</t>
    <rPh sb="0" eb="1">
      <t>テッ</t>
    </rPh>
    <rPh sb="2" eb="3">
      <t>ヨウ</t>
    </rPh>
    <phoneticPr fontId="3"/>
  </si>
  <si>
    <t>会議費</t>
    <rPh sb="0" eb="3">
      <t>カイギヒ</t>
    </rPh>
    <phoneticPr fontId="3"/>
  </si>
  <si>
    <t>監査会、総会等</t>
    <rPh sb="0" eb="2">
      <t>カンサ</t>
    </rPh>
    <rPh sb="2" eb="3">
      <t>カイ</t>
    </rPh>
    <rPh sb="4" eb="6">
      <t>ソウカイ</t>
    </rPh>
    <rPh sb="6" eb="7">
      <t>ナド</t>
    </rPh>
    <phoneticPr fontId="3"/>
  </si>
  <si>
    <t>事務費</t>
    <rPh sb="0" eb="3">
      <t>ジムヒ</t>
    </rPh>
    <phoneticPr fontId="3"/>
  </si>
  <si>
    <t>印刷代、ハガキ代等</t>
    <rPh sb="0" eb="2">
      <t>インサツ</t>
    </rPh>
    <rPh sb="2" eb="3">
      <t>ダイ</t>
    </rPh>
    <rPh sb="7" eb="8">
      <t>ダイ</t>
    </rPh>
    <rPh sb="8" eb="9">
      <t>ナド</t>
    </rPh>
    <phoneticPr fontId="3"/>
  </si>
  <si>
    <t>負担金</t>
    <rPh sb="0" eb="3">
      <t>フタンキン</t>
    </rPh>
    <phoneticPr fontId="3"/>
  </si>
  <si>
    <t>市子ども会連合会費</t>
    <rPh sb="0" eb="1">
      <t>シ</t>
    </rPh>
    <rPh sb="1" eb="2">
      <t>コ</t>
    </rPh>
    <rPh sb="4" eb="5">
      <t>カイ</t>
    </rPh>
    <rPh sb="5" eb="8">
      <t>レンゴウカイ</t>
    </rPh>
    <rPh sb="8" eb="9">
      <t>ヒ</t>
    </rPh>
    <phoneticPr fontId="3"/>
  </si>
  <si>
    <t>役員共済掛金</t>
    <rPh sb="0" eb="2">
      <t>ヤクイン</t>
    </rPh>
    <rPh sb="2" eb="4">
      <t>キョウサイ</t>
    </rPh>
    <rPh sb="4" eb="6">
      <t>カケキン</t>
    </rPh>
    <phoneticPr fontId="3"/>
  </si>
  <si>
    <t>市子連総会等負担金</t>
    <rPh sb="0" eb="1">
      <t>シ</t>
    </rPh>
    <rPh sb="1" eb="2">
      <t>コ</t>
    </rPh>
    <rPh sb="2" eb="3">
      <t>レン</t>
    </rPh>
    <rPh sb="3" eb="5">
      <t>ソウカイ</t>
    </rPh>
    <rPh sb="5" eb="6">
      <t>トウ</t>
    </rPh>
    <rPh sb="6" eb="9">
      <t>フタンキン</t>
    </rPh>
    <phoneticPr fontId="3"/>
  </si>
  <si>
    <t>事業費</t>
    <rPh sb="0" eb="3">
      <t>ジギョウヒ</t>
    </rPh>
    <phoneticPr fontId="3"/>
  </si>
  <si>
    <t>スポーツ大会</t>
    <rPh sb="4" eb="6">
      <t>タイカイ</t>
    </rPh>
    <phoneticPr fontId="3"/>
  </si>
  <si>
    <t>話し方大会</t>
    <rPh sb="0" eb="1">
      <t>ハナ</t>
    </rPh>
    <rPh sb="2" eb="3">
      <t>カタ</t>
    </rPh>
    <rPh sb="3" eb="5">
      <t>タイカイ</t>
    </rPh>
    <phoneticPr fontId="3"/>
  </si>
  <si>
    <t>町ジュニアリーダー研修</t>
    <rPh sb="0" eb="1">
      <t>チョウ</t>
    </rPh>
    <rPh sb="9" eb="11">
      <t>ケンシュウ</t>
    </rPh>
    <phoneticPr fontId="3"/>
  </si>
  <si>
    <t>グラウンド・ゴルフ大会</t>
    <rPh sb="9" eb="11">
      <t>タイカイ</t>
    </rPh>
    <phoneticPr fontId="3"/>
  </si>
  <si>
    <t>研修参加助成</t>
    <rPh sb="0" eb="2">
      <t>ケンシュウ</t>
    </rPh>
    <rPh sb="2" eb="4">
      <t>サンカ</t>
    </rPh>
    <rPh sb="4" eb="6">
      <t>ジョセイ</t>
    </rPh>
    <phoneticPr fontId="3"/>
  </si>
  <si>
    <t>旅費</t>
    <rPh sb="0" eb="2">
      <t>リョヒ</t>
    </rPh>
    <phoneticPr fontId="3"/>
  </si>
  <si>
    <t>会議等出席旅費</t>
    <rPh sb="0" eb="2">
      <t>カイギ</t>
    </rPh>
    <rPh sb="2" eb="3">
      <t>トウ</t>
    </rPh>
    <rPh sb="3" eb="5">
      <t>シュッセキ</t>
    </rPh>
    <rPh sb="5" eb="7">
      <t>リョヒ</t>
    </rPh>
    <phoneticPr fontId="3"/>
  </si>
  <si>
    <t>渉外費</t>
    <rPh sb="0" eb="2">
      <t>ショウガイ</t>
    </rPh>
    <rPh sb="2" eb="3">
      <t>ヒ</t>
    </rPh>
    <phoneticPr fontId="3"/>
  </si>
  <si>
    <t>予備費</t>
    <rPh sb="0" eb="3">
      <t>ヨビヒ</t>
    </rPh>
    <phoneticPr fontId="3"/>
  </si>
  <si>
    <t>ハッピーチルドレン</t>
    <phoneticPr fontId="3"/>
  </si>
  <si>
    <t>30,000円</t>
    <rPh sb="6" eb="7">
      <t>エン</t>
    </rPh>
    <phoneticPr fontId="3"/>
  </si>
  <si>
    <t>HFメッセージ花火</t>
    <rPh sb="7" eb="9">
      <t>ハナビ</t>
    </rPh>
    <phoneticPr fontId="3"/>
  </si>
  <si>
    <t>10,000円</t>
    <rPh sb="6" eb="7">
      <t>エン</t>
    </rPh>
    <phoneticPr fontId="3"/>
  </si>
  <si>
    <t>令和6年度　松浦町子ども会連合会収支予算（概算）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マツウラ</t>
    </rPh>
    <rPh sb="8" eb="9">
      <t>チョウ</t>
    </rPh>
    <rPh sb="9" eb="10">
      <t>コ</t>
    </rPh>
    <rPh sb="12" eb="13">
      <t>カイ</t>
    </rPh>
    <rPh sb="13" eb="16">
      <t>レンゴウカイ</t>
    </rPh>
    <rPh sb="16" eb="18">
      <t>シュウシ</t>
    </rPh>
    <rPh sb="18" eb="20">
      <t>ヨサン</t>
    </rPh>
    <rPh sb="21" eb="23">
      <t>ガイサン</t>
    </rPh>
    <phoneticPr fontId="3"/>
  </si>
  <si>
    <t>（自R6.4.1</t>
    <rPh sb="1" eb="2">
      <t>ジ</t>
    </rPh>
    <phoneticPr fontId="3"/>
  </si>
  <si>
    <t>～　　　　　至　R7.3.31)</t>
    <rPh sb="6" eb="7">
      <t>イタル</t>
    </rPh>
    <phoneticPr fontId="3"/>
  </si>
  <si>
    <t>前年度予算額
（B）</t>
    <rPh sb="0" eb="3">
      <t>ゼンネンド</t>
    </rPh>
    <rPh sb="3" eb="5">
      <t>ヨサン</t>
    </rPh>
    <rPh sb="5" eb="6">
      <t>ガク</t>
    </rPh>
    <phoneticPr fontId="3"/>
  </si>
  <si>
    <t>増・△減
（A）－（B）</t>
    <rPh sb="0" eb="1">
      <t>ゾウ</t>
    </rPh>
    <rPh sb="3" eb="4">
      <t>ゲン</t>
    </rPh>
    <phoneticPr fontId="3"/>
  </si>
  <si>
    <t>(前期100円+後期100円)×690戸</t>
    <rPh sb="1" eb="3">
      <t>ゼンキ</t>
    </rPh>
    <rPh sb="6" eb="7">
      <t>エン</t>
    </rPh>
    <rPh sb="8" eb="10">
      <t>コウキ</t>
    </rPh>
    <rPh sb="13" eb="14">
      <t>エン</t>
    </rPh>
    <rPh sb="19" eb="20">
      <t>ト</t>
    </rPh>
    <phoneticPr fontId="3"/>
  </si>
  <si>
    <t>３００円×１４５人(小中学生)</t>
    <rPh sb="3" eb="4">
      <t>エン</t>
    </rPh>
    <rPh sb="8" eb="9">
      <t>ニン</t>
    </rPh>
    <rPh sb="11" eb="12">
      <t>チュウ</t>
    </rPh>
    <phoneticPr fontId="3"/>
  </si>
  <si>
    <t>貯金利息等</t>
    <rPh sb="0" eb="2">
      <t>チョキン</t>
    </rPh>
    <rPh sb="2" eb="4">
      <t>リソク</t>
    </rPh>
    <rPh sb="4" eb="5">
      <t>ナド</t>
    </rPh>
    <phoneticPr fontId="3"/>
  </si>
  <si>
    <t>前年度予算額
（B）</t>
    <rPh sb="0" eb="3">
      <t>ゼンネンド</t>
    </rPh>
    <rPh sb="3" eb="6">
      <t>ヨサンガク</t>
    </rPh>
    <rPh sb="5" eb="6">
      <t>ガク</t>
    </rPh>
    <phoneticPr fontId="3"/>
  </si>
  <si>
    <t>市子ども会会議参加</t>
    <rPh sb="0" eb="1">
      <t>シ</t>
    </rPh>
    <rPh sb="1" eb="2">
      <t>コ</t>
    </rPh>
    <rPh sb="4" eb="5">
      <t>カイ</t>
    </rPh>
    <rPh sb="5" eb="7">
      <t>カイギ</t>
    </rPh>
    <rPh sb="7" eb="9">
      <t>サンカ</t>
    </rPh>
    <phoneticPr fontId="3"/>
  </si>
  <si>
    <t>小中学校入学式、卒業式祝金他</t>
    <rPh sb="0" eb="4">
      <t>ショウチュウガッコウ</t>
    </rPh>
    <rPh sb="4" eb="7">
      <t>ニュウガクシキ</t>
    </rPh>
    <rPh sb="8" eb="10">
      <t>ソツギョウ</t>
    </rPh>
    <rPh sb="10" eb="11">
      <t>シキ</t>
    </rPh>
    <rPh sb="11" eb="12">
      <t>イワイ</t>
    </rPh>
    <rPh sb="12" eb="13">
      <t>キン</t>
    </rPh>
    <rPh sb="13" eb="14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</si>
</sst>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&quot;自&quot;ge\.m\.d"/>
    <numFmt numFmtId="177" formatCode="&quot;～　　　　　至　&quot;ge\.m\.d\)"/>
    <numFmt numFmtId="178" formatCode="#,##0;&quot;△ &quot;#,##0"/>
    <numFmt numFmtId="179" formatCode="#,##0_ 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distributed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179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shrinkToFit="1"/>
    </xf>
    <xf numFmtId="179" fontId="4" fillId="0" borderId="8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shrinkToFit="1"/>
    </xf>
    <xf numFmtId="179" fontId="4" fillId="0" borderId="10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 shrinkToFit="1"/>
    </xf>
    <xf numFmtId="3" fontId="4" fillId="0" borderId="12" xfId="0" applyNumberFormat="1" applyFont="1" applyFill="1" applyBorder="1" applyAlignment="1">
      <alignment vertical="center" shrinkToFi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38" fontId="5" fillId="2" borderId="1" xfId="1" applyFont="1" applyFill="1" applyBorder="1" applyAlignment="1">
      <alignment vertical="center"/>
    </xf>
    <xf numFmtId="178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8" fontId="4" fillId="0" borderId="2" xfId="1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178" fontId="4" fillId="0" borderId="2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178" fontId="4" fillId="0" borderId="3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178" fontId="4" fillId="0" borderId="4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178" fontId="4" fillId="0" borderId="2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5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vertical="center" shrinkToFit="1"/>
    </xf>
    <xf numFmtId="58" fontId="4" fillId="0" borderId="0" xfId="0" applyNumberFormat="1" applyFont="1" applyAlignment="1">
      <alignment vertical="center"/>
    </xf>
    <xf numFmtId="58" fontId="7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38" fontId="4" fillId="0" borderId="2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38" fontId="4" fillId="0" borderId="15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38" fontId="5" fillId="2" borderId="4" xfId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78" fontId="4" fillId="0" borderId="13" xfId="1" applyNumberFormat="1" applyFont="1" applyBorder="1" applyAlignment="1">
      <alignment vertical="center"/>
    </xf>
    <xf numFmtId="178" fontId="4" fillId="0" borderId="19" xfId="1" applyNumberFormat="1" applyFont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15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16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14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78" fontId="4" fillId="0" borderId="15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18" xfId="1" applyNumberFormat="1" applyFont="1" applyBorder="1" applyAlignment="1">
      <alignment vertical="center"/>
    </xf>
    <xf numFmtId="178" fontId="4" fillId="0" borderId="3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952501</xdr:colOff>
      <xdr:row>31</xdr:row>
      <xdr:rowOff>104776</xdr:rowOff>
    </xdr:from>
    <xdr:to>
      <xdr:col>2</xdr:col>
      <xdr:colOff>733425</xdr:colOff>
      <xdr:row>33</xdr:row>
      <xdr:rowOff>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1DCBAE-1AC0-4F2F-AFA9-CCBE9EC167E1}"/>
            </a:ext>
          </a:extLst>
        </xdr:cNvPr>
        <xdr:cNvSpPr/>
      </xdr:nvSpPr>
      <xdr:spPr bwMode="auto">
        <a:xfrm>
          <a:off x="2019301" y="9648826"/>
          <a:ext cx="847724" cy="381000"/>
        </a:xfrm>
        <a:prstGeom prst="wedgeRectCallout">
          <a:avLst>
            <a:gd name="adj1" fmla="val -65065"/>
            <a:gd name="adj2" fmla="val -26717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389,500</a:t>
          </a:r>
          <a:r>
            <a:rPr kumimoji="1" lang="ja-JP" altLang="en-US" sz="1200">
              <a:latin typeface="+mn-ea"/>
              <a:ea typeface="+mn-ea"/>
            </a:rPr>
            <a:t>円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904876</xdr:colOff>
      <xdr:row>13</xdr:row>
      <xdr:rowOff>38101</xdr:rowOff>
    </xdr:from>
    <xdr:to>
      <xdr:col>2</xdr:col>
      <xdr:colOff>685800</xdr:colOff>
      <xdr:row>14</xdr:row>
      <xdr:rowOff>104776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1BD1E3F-F3E9-4362-995B-3FA5338342A4}"/>
            </a:ext>
          </a:extLst>
        </xdr:cNvPr>
        <xdr:cNvSpPr/>
      </xdr:nvSpPr>
      <xdr:spPr bwMode="auto">
        <a:xfrm>
          <a:off x="1971676" y="4057651"/>
          <a:ext cx="847724" cy="381000"/>
        </a:xfrm>
        <a:prstGeom prst="wedgeRectCallout">
          <a:avLst>
            <a:gd name="adj1" fmla="val -42593"/>
            <a:gd name="adj2" fmla="val -14467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331,580</a:t>
          </a:r>
          <a:r>
            <a:rPr kumimoji="1" lang="ja-JP" altLang="en-US" sz="1200">
              <a:latin typeface="+mn-ea"/>
              <a:ea typeface="+mn-ea"/>
            </a:rPr>
            <a:t>円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32</xdr:row>
      <xdr:rowOff>276225</xdr:rowOff>
    </xdr:from>
    <xdr:to>
      <xdr:col>4</xdr:col>
      <xdr:colOff>1095375</xdr:colOff>
      <xdr:row>34</xdr:row>
      <xdr:rowOff>295275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6DAF219-F53F-42D6-90E7-F26BB3CA5B81}"/>
            </a:ext>
          </a:extLst>
        </xdr:cNvPr>
        <xdr:cNvSpPr/>
      </xdr:nvSpPr>
      <xdr:spPr bwMode="auto">
        <a:xfrm>
          <a:off x="4238625" y="9239250"/>
          <a:ext cx="1123950" cy="504825"/>
        </a:xfrm>
        <a:prstGeom prst="wedgeRectCallout">
          <a:avLst>
            <a:gd name="adj1" fmla="val -65223"/>
            <a:gd name="adj2" fmla="val -5099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次年度繰越金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scl175d\&#20844;&#27665;&#39208;&#20849;&#26377;\R5\R5&#20210;&#23614;\01%20&#65330;5&#20250;&#35336;&#31807;\&#65330;5&#23376;&#12393;&#12418;&#20250;&#21454;&#259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scl171d\&#20844;&#27665;&#39208;&#20849;&#26377;\Documents%20and%20Settings\01484\My%20Documents\&#21513;&#23713;\&#27096;&#24335;&#31532;&#65298;&#21495;&#65288;&#25903;&#2098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書（総会後） (2)"/>
      <sheetName val="様式第１号"/>
      <sheetName val="様式第２号"/>
      <sheetName val="様式第３号"/>
      <sheetName val="様式第４号"/>
      <sheetName val="金銭出納簿"/>
      <sheetName val="費目・予算状況"/>
      <sheetName val="決算書概算（2月代議員会）"/>
      <sheetName val="決算書"/>
      <sheetName val="予算書（案） "/>
      <sheetName val="予算書（総会後）"/>
      <sheetName val="子ども会集会予算書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>
            <v>270769</v>
          </cell>
          <cell r="F2" t="str">
            <v>会議費</v>
          </cell>
        </row>
        <row r="3">
          <cell r="C3">
            <v>137900</v>
          </cell>
          <cell r="F3" t="str">
            <v>事務費</v>
          </cell>
        </row>
        <row r="4">
          <cell r="F4" t="str">
            <v>負担金市会費</v>
          </cell>
          <cell r="H4">
            <v>43200</v>
          </cell>
        </row>
        <row r="5">
          <cell r="C5">
            <v>60000</v>
          </cell>
          <cell r="F5" t="str">
            <v>負担金共済</v>
          </cell>
        </row>
        <row r="6">
          <cell r="F6" t="str">
            <v>負担金補助</v>
          </cell>
        </row>
        <row r="7">
          <cell r="F7" t="str">
            <v>事業費スポーツ</v>
          </cell>
          <cell r="H7">
            <v>48584</v>
          </cell>
        </row>
        <row r="8">
          <cell r="C8">
            <v>7200</v>
          </cell>
          <cell r="F8" t="str">
            <v>事業費話方</v>
          </cell>
          <cell r="H8">
            <v>9926</v>
          </cell>
        </row>
        <row r="9">
          <cell r="C9">
            <v>1</v>
          </cell>
          <cell r="F9" t="str">
            <v>事業費ジュニア</v>
          </cell>
          <cell r="H9">
            <v>76609</v>
          </cell>
        </row>
        <row r="10">
          <cell r="C10">
            <v>2000</v>
          </cell>
          <cell r="F10" t="str">
            <v>事業費グラウンド・ゴルフ</v>
          </cell>
          <cell r="H10">
            <v>30376</v>
          </cell>
        </row>
        <row r="11">
          <cell r="F11" t="str">
            <v>事業費研修助成</v>
          </cell>
          <cell r="H11">
            <v>0</v>
          </cell>
        </row>
        <row r="12">
          <cell r="F12" t="str">
            <v>旅費</v>
          </cell>
        </row>
        <row r="13">
          <cell r="F13" t="str">
            <v>渉外費</v>
          </cell>
          <cell r="H13">
            <v>0</v>
          </cell>
        </row>
        <row r="14">
          <cell r="F14" t="str">
            <v>予備費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31">
          <cell r="B31" t="str">
            <v>繰越金</v>
          </cell>
        </row>
        <row r="32">
          <cell r="B32" t="str">
            <v>育成費</v>
          </cell>
        </row>
        <row r="33">
          <cell r="B33" t="str">
            <v>助成金まち</v>
          </cell>
        </row>
        <row r="34">
          <cell r="B34" t="str">
            <v>助成金防犯</v>
          </cell>
        </row>
        <row r="35">
          <cell r="B35" t="str">
            <v>助成金社協</v>
          </cell>
        </row>
        <row r="36">
          <cell r="B36" t="str">
            <v>子ども会費</v>
          </cell>
        </row>
        <row r="37">
          <cell r="B37" t="str">
            <v>雑収入利息</v>
          </cell>
        </row>
        <row r="38">
          <cell r="B38" t="str">
            <v>雑収入祝金</v>
          </cell>
        </row>
        <row r="39">
          <cell r="B39" t="str">
            <v>助成金県</v>
          </cell>
        </row>
        <row r="40">
          <cell r="B40" t="str">
            <v>会議費</v>
          </cell>
        </row>
        <row r="41">
          <cell r="B41" t="str">
            <v>事務費</v>
          </cell>
        </row>
        <row r="42">
          <cell r="B42" t="str">
            <v>負担金市会費</v>
          </cell>
        </row>
        <row r="43">
          <cell r="B43" t="str">
            <v>負担金共済</v>
          </cell>
        </row>
        <row r="44">
          <cell r="B44" t="str">
            <v>負担金補助</v>
          </cell>
        </row>
        <row r="45">
          <cell r="B45" t="str">
            <v>事業費スポーツ</v>
          </cell>
        </row>
        <row r="46">
          <cell r="B46" t="str">
            <v>事業費話方</v>
          </cell>
        </row>
        <row r="47">
          <cell r="B47" t="str">
            <v>事業費ジュニア</v>
          </cell>
        </row>
        <row r="48">
          <cell r="B48" t="str">
            <v>事業費グラウンド・ゴルフ</v>
          </cell>
        </row>
        <row r="49">
          <cell r="B49" t="str">
            <v>事業費研修助成</v>
          </cell>
        </row>
        <row r="50">
          <cell r="B50" t="str">
            <v>旅費</v>
          </cell>
        </row>
        <row r="51">
          <cell r="B51" t="str">
            <v>渉外費</v>
          </cell>
        </row>
        <row r="52">
          <cell r="B52" t="str">
            <v>予備費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１号"/>
      <sheetName val="様式第２号"/>
      <sheetName val="様式第３号"/>
      <sheetName val="様式第４号"/>
      <sheetName val="元帳"/>
      <sheetName val="費目構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繰越金</v>
          </cell>
        </row>
        <row r="3">
          <cell r="A3" t="str">
            <v>支部育成費</v>
          </cell>
        </row>
        <row r="4">
          <cell r="A4" t="str">
            <v>交通協力金</v>
          </cell>
        </row>
        <row r="5">
          <cell r="A5" t="str">
            <v>雑収入</v>
          </cell>
        </row>
        <row r="6">
          <cell r="A6" t="str">
            <v>施設教宣費</v>
          </cell>
        </row>
        <row r="7">
          <cell r="A7" t="str">
            <v>役員手当</v>
          </cell>
        </row>
        <row r="8">
          <cell r="A8" t="str">
            <v>講習会費</v>
          </cell>
        </row>
        <row r="9">
          <cell r="A9" t="str">
            <v>会議費</v>
          </cell>
        </row>
        <row r="10">
          <cell r="A10" t="str">
            <v>負担金</v>
          </cell>
        </row>
        <row r="11">
          <cell r="A11" t="str">
            <v>消耗備品費</v>
          </cell>
        </row>
        <row r="12">
          <cell r="A12" t="str">
            <v>通信費</v>
          </cell>
        </row>
        <row r="13">
          <cell r="A13" t="str">
            <v>旅費日当</v>
          </cell>
        </row>
        <row r="14">
          <cell r="A14" t="str">
            <v>雑費</v>
          </cell>
        </row>
        <row r="15">
          <cell r="A15" t="str">
            <v>予備費</v>
          </cell>
        </row>
        <row r="16">
          <cell r="A16" t="str">
            <v>基金繰出金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83009-23CB-4712-84E6-CB863F00D8FB}">
  <sheetPr codeName="Sheet14"/>
  <dimension ref="A1:F42"/>
  <sheetViews>
    <sheetView workbookViewId="0">
      <selection activeCell="C30" sqref="C30"/>
    </sheetView>
  </sheetViews>
  <sheetFormatPr defaultRowHeight="13.5" x14ac:dyDescent="0.15"/>
  <cols>
    <col min="1" max="4" width="14" style="2" customWidth="1"/>
    <col min="5" max="5" width="19.875" style="2" customWidth="1"/>
    <col min="6" max="6" width="13.125" style="2" bestFit="1" customWidth="1"/>
    <col min="7" max="256" width="9" style="2"/>
    <col min="257" max="260" width="14" style="2" customWidth="1"/>
    <col min="261" max="261" width="19.875" style="2" customWidth="1"/>
    <col min="262" max="262" width="13.125" style="2" bestFit="1" customWidth="1"/>
    <col min="263" max="512" width="9" style="2"/>
    <col min="513" max="516" width="14" style="2" customWidth="1"/>
    <col min="517" max="517" width="19.875" style="2" customWidth="1"/>
    <col min="518" max="518" width="13.125" style="2" bestFit="1" customWidth="1"/>
    <col min="519" max="768" width="9" style="2"/>
    <col min="769" max="772" width="14" style="2" customWidth="1"/>
    <col min="773" max="773" width="19.875" style="2" customWidth="1"/>
    <col min="774" max="774" width="13.125" style="2" bestFit="1" customWidth="1"/>
    <col min="775" max="1024" width="9" style="2"/>
    <col min="1025" max="1028" width="14" style="2" customWidth="1"/>
    <col min="1029" max="1029" width="19.875" style="2" customWidth="1"/>
    <col min="1030" max="1030" width="13.125" style="2" bestFit="1" customWidth="1"/>
    <col min="1031" max="1280" width="9" style="2"/>
    <col min="1281" max="1284" width="14" style="2" customWidth="1"/>
    <col min="1285" max="1285" width="19.875" style="2" customWidth="1"/>
    <col min="1286" max="1286" width="13.125" style="2" bestFit="1" customWidth="1"/>
    <col min="1287" max="1536" width="9" style="2"/>
    <col min="1537" max="1540" width="14" style="2" customWidth="1"/>
    <col min="1541" max="1541" width="19.875" style="2" customWidth="1"/>
    <col min="1542" max="1542" width="13.125" style="2" bestFit="1" customWidth="1"/>
    <col min="1543" max="1792" width="9" style="2"/>
    <col min="1793" max="1796" width="14" style="2" customWidth="1"/>
    <col min="1797" max="1797" width="19.875" style="2" customWidth="1"/>
    <col min="1798" max="1798" width="13.125" style="2" bestFit="1" customWidth="1"/>
    <col min="1799" max="2048" width="9" style="2"/>
    <col min="2049" max="2052" width="14" style="2" customWidth="1"/>
    <col min="2053" max="2053" width="19.875" style="2" customWidth="1"/>
    <col min="2054" max="2054" width="13.125" style="2" bestFit="1" customWidth="1"/>
    <col min="2055" max="2304" width="9" style="2"/>
    <col min="2305" max="2308" width="14" style="2" customWidth="1"/>
    <col min="2309" max="2309" width="19.875" style="2" customWidth="1"/>
    <col min="2310" max="2310" width="13.125" style="2" bestFit="1" customWidth="1"/>
    <col min="2311" max="2560" width="9" style="2"/>
    <col min="2561" max="2564" width="14" style="2" customWidth="1"/>
    <col min="2565" max="2565" width="19.875" style="2" customWidth="1"/>
    <col min="2566" max="2566" width="13.125" style="2" bestFit="1" customWidth="1"/>
    <col min="2567" max="2816" width="9" style="2"/>
    <col min="2817" max="2820" width="14" style="2" customWidth="1"/>
    <col min="2821" max="2821" width="19.875" style="2" customWidth="1"/>
    <col min="2822" max="2822" width="13.125" style="2" bestFit="1" customWidth="1"/>
    <col min="2823" max="3072" width="9" style="2"/>
    <col min="3073" max="3076" width="14" style="2" customWidth="1"/>
    <col min="3077" max="3077" width="19.875" style="2" customWidth="1"/>
    <col min="3078" max="3078" width="13.125" style="2" bestFit="1" customWidth="1"/>
    <col min="3079" max="3328" width="9" style="2"/>
    <col min="3329" max="3332" width="14" style="2" customWidth="1"/>
    <col min="3333" max="3333" width="19.875" style="2" customWidth="1"/>
    <col min="3334" max="3334" width="13.125" style="2" bestFit="1" customWidth="1"/>
    <col min="3335" max="3584" width="9" style="2"/>
    <col min="3585" max="3588" width="14" style="2" customWidth="1"/>
    <col min="3589" max="3589" width="19.875" style="2" customWidth="1"/>
    <col min="3590" max="3590" width="13.125" style="2" bestFit="1" customWidth="1"/>
    <col min="3591" max="3840" width="9" style="2"/>
    <col min="3841" max="3844" width="14" style="2" customWidth="1"/>
    <col min="3845" max="3845" width="19.875" style="2" customWidth="1"/>
    <col min="3846" max="3846" width="13.125" style="2" bestFit="1" customWidth="1"/>
    <col min="3847" max="4096" width="9" style="2"/>
    <col min="4097" max="4100" width="14" style="2" customWidth="1"/>
    <col min="4101" max="4101" width="19.875" style="2" customWidth="1"/>
    <col min="4102" max="4102" width="13.125" style="2" bestFit="1" customWidth="1"/>
    <col min="4103" max="4352" width="9" style="2"/>
    <col min="4353" max="4356" width="14" style="2" customWidth="1"/>
    <col min="4357" max="4357" width="19.875" style="2" customWidth="1"/>
    <col min="4358" max="4358" width="13.125" style="2" bestFit="1" customWidth="1"/>
    <col min="4359" max="4608" width="9" style="2"/>
    <col min="4609" max="4612" width="14" style="2" customWidth="1"/>
    <col min="4613" max="4613" width="19.875" style="2" customWidth="1"/>
    <col min="4614" max="4614" width="13.125" style="2" bestFit="1" customWidth="1"/>
    <col min="4615" max="4864" width="9" style="2"/>
    <col min="4865" max="4868" width="14" style="2" customWidth="1"/>
    <col min="4869" max="4869" width="19.875" style="2" customWidth="1"/>
    <col min="4870" max="4870" width="13.125" style="2" bestFit="1" customWidth="1"/>
    <col min="4871" max="5120" width="9" style="2"/>
    <col min="5121" max="5124" width="14" style="2" customWidth="1"/>
    <col min="5125" max="5125" width="19.875" style="2" customWidth="1"/>
    <col min="5126" max="5126" width="13.125" style="2" bestFit="1" customWidth="1"/>
    <col min="5127" max="5376" width="9" style="2"/>
    <col min="5377" max="5380" width="14" style="2" customWidth="1"/>
    <col min="5381" max="5381" width="19.875" style="2" customWidth="1"/>
    <col min="5382" max="5382" width="13.125" style="2" bestFit="1" customWidth="1"/>
    <col min="5383" max="5632" width="9" style="2"/>
    <col min="5633" max="5636" width="14" style="2" customWidth="1"/>
    <col min="5637" max="5637" width="19.875" style="2" customWidth="1"/>
    <col min="5638" max="5638" width="13.125" style="2" bestFit="1" customWidth="1"/>
    <col min="5639" max="5888" width="9" style="2"/>
    <col min="5889" max="5892" width="14" style="2" customWidth="1"/>
    <col min="5893" max="5893" width="19.875" style="2" customWidth="1"/>
    <col min="5894" max="5894" width="13.125" style="2" bestFit="1" customWidth="1"/>
    <col min="5895" max="6144" width="9" style="2"/>
    <col min="6145" max="6148" width="14" style="2" customWidth="1"/>
    <col min="6149" max="6149" width="19.875" style="2" customWidth="1"/>
    <col min="6150" max="6150" width="13.125" style="2" bestFit="1" customWidth="1"/>
    <col min="6151" max="6400" width="9" style="2"/>
    <col min="6401" max="6404" width="14" style="2" customWidth="1"/>
    <col min="6405" max="6405" width="19.875" style="2" customWidth="1"/>
    <col min="6406" max="6406" width="13.125" style="2" bestFit="1" customWidth="1"/>
    <col min="6407" max="6656" width="9" style="2"/>
    <col min="6657" max="6660" width="14" style="2" customWidth="1"/>
    <col min="6661" max="6661" width="19.875" style="2" customWidth="1"/>
    <col min="6662" max="6662" width="13.125" style="2" bestFit="1" customWidth="1"/>
    <col min="6663" max="6912" width="9" style="2"/>
    <col min="6913" max="6916" width="14" style="2" customWidth="1"/>
    <col min="6917" max="6917" width="19.875" style="2" customWidth="1"/>
    <col min="6918" max="6918" width="13.125" style="2" bestFit="1" customWidth="1"/>
    <col min="6919" max="7168" width="9" style="2"/>
    <col min="7169" max="7172" width="14" style="2" customWidth="1"/>
    <col min="7173" max="7173" width="19.875" style="2" customWidth="1"/>
    <col min="7174" max="7174" width="13.125" style="2" bestFit="1" customWidth="1"/>
    <col min="7175" max="7424" width="9" style="2"/>
    <col min="7425" max="7428" width="14" style="2" customWidth="1"/>
    <col min="7429" max="7429" width="19.875" style="2" customWidth="1"/>
    <col min="7430" max="7430" width="13.125" style="2" bestFit="1" customWidth="1"/>
    <col min="7431" max="7680" width="9" style="2"/>
    <col min="7681" max="7684" width="14" style="2" customWidth="1"/>
    <col min="7685" max="7685" width="19.875" style="2" customWidth="1"/>
    <col min="7686" max="7686" width="13.125" style="2" bestFit="1" customWidth="1"/>
    <col min="7687" max="7936" width="9" style="2"/>
    <col min="7937" max="7940" width="14" style="2" customWidth="1"/>
    <col min="7941" max="7941" width="19.875" style="2" customWidth="1"/>
    <col min="7942" max="7942" width="13.125" style="2" bestFit="1" customWidth="1"/>
    <col min="7943" max="8192" width="9" style="2"/>
    <col min="8193" max="8196" width="14" style="2" customWidth="1"/>
    <col min="8197" max="8197" width="19.875" style="2" customWidth="1"/>
    <col min="8198" max="8198" width="13.125" style="2" bestFit="1" customWidth="1"/>
    <col min="8199" max="8448" width="9" style="2"/>
    <col min="8449" max="8452" width="14" style="2" customWidth="1"/>
    <col min="8453" max="8453" width="19.875" style="2" customWidth="1"/>
    <col min="8454" max="8454" width="13.125" style="2" bestFit="1" customWidth="1"/>
    <col min="8455" max="8704" width="9" style="2"/>
    <col min="8705" max="8708" width="14" style="2" customWidth="1"/>
    <col min="8709" max="8709" width="19.875" style="2" customWidth="1"/>
    <col min="8710" max="8710" width="13.125" style="2" bestFit="1" customWidth="1"/>
    <col min="8711" max="8960" width="9" style="2"/>
    <col min="8961" max="8964" width="14" style="2" customWidth="1"/>
    <col min="8965" max="8965" width="19.875" style="2" customWidth="1"/>
    <col min="8966" max="8966" width="13.125" style="2" bestFit="1" customWidth="1"/>
    <col min="8967" max="9216" width="9" style="2"/>
    <col min="9217" max="9220" width="14" style="2" customWidth="1"/>
    <col min="9221" max="9221" width="19.875" style="2" customWidth="1"/>
    <col min="9222" max="9222" width="13.125" style="2" bestFit="1" customWidth="1"/>
    <col min="9223" max="9472" width="9" style="2"/>
    <col min="9473" max="9476" width="14" style="2" customWidth="1"/>
    <col min="9477" max="9477" width="19.875" style="2" customWidth="1"/>
    <col min="9478" max="9478" width="13.125" style="2" bestFit="1" customWidth="1"/>
    <col min="9479" max="9728" width="9" style="2"/>
    <col min="9729" max="9732" width="14" style="2" customWidth="1"/>
    <col min="9733" max="9733" width="19.875" style="2" customWidth="1"/>
    <col min="9734" max="9734" width="13.125" style="2" bestFit="1" customWidth="1"/>
    <col min="9735" max="9984" width="9" style="2"/>
    <col min="9985" max="9988" width="14" style="2" customWidth="1"/>
    <col min="9989" max="9989" width="19.875" style="2" customWidth="1"/>
    <col min="9990" max="9990" width="13.125" style="2" bestFit="1" customWidth="1"/>
    <col min="9991" max="10240" width="9" style="2"/>
    <col min="10241" max="10244" width="14" style="2" customWidth="1"/>
    <col min="10245" max="10245" width="19.875" style="2" customWidth="1"/>
    <col min="10246" max="10246" width="13.125" style="2" bestFit="1" customWidth="1"/>
    <col min="10247" max="10496" width="9" style="2"/>
    <col min="10497" max="10500" width="14" style="2" customWidth="1"/>
    <col min="10501" max="10501" width="19.875" style="2" customWidth="1"/>
    <col min="10502" max="10502" width="13.125" style="2" bestFit="1" customWidth="1"/>
    <col min="10503" max="10752" width="9" style="2"/>
    <col min="10753" max="10756" width="14" style="2" customWidth="1"/>
    <col min="10757" max="10757" width="19.875" style="2" customWidth="1"/>
    <col min="10758" max="10758" width="13.125" style="2" bestFit="1" customWidth="1"/>
    <col min="10759" max="11008" width="9" style="2"/>
    <col min="11009" max="11012" width="14" style="2" customWidth="1"/>
    <col min="11013" max="11013" width="19.875" style="2" customWidth="1"/>
    <col min="11014" max="11014" width="13.125" style="2" bestFit="1" customWidth="1"/>
    <col min="11015" max="11264" width="9" style="2"/>
    <col min="11265" max="11268" width="14" style="2" customWidth="1"/>
    <col min="11269" max="11269" width="19.875" style="2" customWidth="1"/>
    <col min="11270" max="11270" width="13.125" style="2" bestFit="1" customWidth="1"/>
    <col min="11271" max="11520" width="9" style="2"/>
    <col min="11521" max="11524" width="14" style="2" customWidth="1"/>
    <col min="11525" max="11525" width="19.875" style="2" customWidth="1"/>
    <col min="11526" max="11526" width="13.125" style="2" bestFit="1" customWidth="1"/>
    <col min="11527" max="11776" width="9" style="2"/>
    <col min="11777" max="11780" width="14" style="2" customWidth="1"/>
    <col min="11781" max="11781" width="19.875" style="2" customWidth="1"/>
    <col min="11782" max="11782" width="13.125" style="2" bestFit="1" customWidth="1"/>
    <col min="11783" max="12032" width="9" style="2"/>
    <col min="12033" max="12036" width="14" style="2" customWidth="1"/>
    <col min="12037" max="12037" width="19.875" style="2" customWidth="1"/>
    <col min="12038" max="12038" width="13.125" style="2" bestFit="1" customWidth="1"/>
    <col min="12039" max="12288" width="9" style="2"/>
    <col min="12289" max="12292" width="14" style="2" customWidth="1"/>
    <col min="12293" max="12293" width="19.875" style="2" customWidth="1"/>
    <col min="12294" max="12294" width="13.125" style="2" bestFit="1" customWidth="1"/>
    <col min="12295" max="12544" width="9" style="2"/>
    <col min="12545" max="12548" width="14" style="2" customWidth="1"/>
    <col min="12549" max="12549" width="19.875" style="2" customWidth="1"/>
    <col min="12550" max="12550" width="13.125" style="2" bestFit="1" customWidth="1"/>
    <col min="12551" max="12800" width="9" style="2"/>
    <col min="12801" max="12804" width="14" style="2" customWidth="1"/>
    <col min="12805" max="12805" width="19.875" style="2" customWidth="1"/>
    <col min="12806" max="12806" width="13.125" style="2" bestFit="1" customWidth="1"/>
    <col min="12807" max="13056" width="9" style="2"/>
    <col min="13057" max="13060" width="14" style="2" customWidth="1"/>
    <col min="13061" max="13061" width="19.875" style="2" customWidth="1"/>
    <col min="13062" max="13062" width="13.125" style="2" bestFit="1" customWidth="1"/>
    <col min="13063" max="13312" width="9" style="2"/>
    <col min="13313" max="13316" width="14" style="2" customWidth="1"/>
    <col min="13317" max="13317" width="19.875" style="2" customWidth="1"/>
    <col min="13318" max="13318" width="13.125" style="2" bestFit="1" customWidth="1"/>
    <col min="13319" max="13568" width="9" style="2"/>
    <col min="13569" max="13572" width="14" style="2" customWidth="1"/>
    <col min="13573" max="13573" width="19.875" style="2" customWidth="1"/>
    <col min="13574" max="13574" width="13.125" style="2" bestFit="1" customWidth="1"/>
    <col min="13575" max="13824" width="9" style="2"/>
    <col min="13825" max="13828" width="14" style="2" customWidth="1"/>
    <col min="13829" max="13829" width="19.875" style="2" customWidth="1"/>
    <col min="13830" max="13830" width="13.125" style="2" bestFit="1" customWidth="1"/>
    <col min="13831" max="14080" width="9" style="2"/>
    <col min="14081" max="14084" width="14" style="2" customWidth="1"/>
    <col min="14085" max="14085" width="19.875" style="2" customWidth="1"/>
    <col min="14086" max="14086" width="13.125" style="2" bestFit="1" customWidth="1"/>
    <col min="14087" max="14336" width="9" style="2"/>
    <col min="14337" max="14340" width="14" style="2" customWidth="1"/>
    <col min="14341" max="14341" width="19.875" style="2" customWidth="1"/>
    <col min="14342" max="14342" width="13.125" style="2" bestFit="1" customWidth="1"/>
    <col min="14343" max="14592" width="9" style="2"/>
    <col min="14593" max="14596" width="14" style="2" customWidth="1"/>
    <col min="14597" max="14597" width="19.875" style="2" customWidth="1"/>
    <col min="14598" max="14598" width="13.125" style="2" bestFit="1" customWidth="1"/>
    <col min="14599" max="14848" width="9" style="2"/>
    <col min="14849" max="14852" width="14" style="2" customWidth="1"/>
    <col min="14853" max="14853" width="19.875" style="2" customWidth="1"/>
    <col min="14854" max="14854" width="13.125" style="2" bestFit="1" customWidth="1"/>
    <col min="14855" max="15104" width="9" style="2"/>
    <col min="15105" max="15108" width="14" style="2" customWidth="1"/>
    <col min="15109" max="15109" width="19.875" style="2" customWidth="1"/>
    <col min="15110" max="15110" width="13.125" style="2" bestFit="1" customWidth="1"/>
    <col min="15111" max="15360" width="9" style="2"/>
    <col min="15361" max="15364" width="14" style="2" customWidth="1"/>
    <col min="15365" max="15365" width="19.875" style="2" customWidth="1"/>
    <col min="15366" max="15366" width="13.125" style="2" bestFit="1" customWidth="1"/>
    <col min="15367" max="15616" width="9" style="2"/>
    <col min="15617" max="15620" width="14" style="2" customWidth="1"/>
    <col min="15621" max="15621" width="19.875" style="2" customWidth="1"/>
    <col min="15622" max="15622" width="13.125" style="2" bestFit="1" customWidth="1"/>
    <col min="15623" max="15872" width="9" style="2"/>
    <col min="15873" max="15876" width="14" style="2" customWidth="1"/>
    <col min="15877" max="15877" width="19.875" style="2" customWidth="1"/>
    <col min="15878" max="15878" width="13.125" style="2" bestFit="1" customWidth="1"/>
    <col min="15879" max="16128" width="9" style="2"/>
    <col min="16129" max="16132" width="14" style="2" customWidth="1"/>
    <col min="16133" max="16133" width="19.875" style="2" customWidth="1"/>
    <col min="16134" max="16134" width="13.125" style="2" bestFit="1" customWidth="1"/>
    <col min="16135" max="16384" width="9" style="2"/>
  </cols>
  <sheetData>
    <row r="1" spans="1:6" ht="24.75" customHeight="1" x14ac:dyDescent="0.15">
      <c r="A1" s="1" t="s">
        <v>49</v>
      </c>
      <c r="B1" s="1"/>
      <c r="C1" s="1"/>
      <c r="D1" s="1"/>
      <c r="E1" s="1"/>
      <c r="F1" s="1"/>
    </row>
    <row r="2" spans="1:6" ht="24.75" customHeight="1" x14ac:dyDescent="0.15">
      <c r="D2" s="3" t="s">
        <v>50</v>
      </c>
      <c r="E2" s="4" t="s">
        <v>51</v>
      </c>
      <c r="F2" s="4"/>
    </row>
    <row r="3" spans="1:6" ht="24.75" customHeight="1" x14ac:dyDescent="0.15">
      <c r="A3" s="5" t="s">
        <v>3</v>
      </c>
      <c r="F3" s="6" t="s">
        <v>4</v>
      </c>
    </row>
    <row r="4" spans="1:6" ht="27" x14ac:dyDescent="0.15">
      <c r="A4" s="7" t="s">
        <v>5</v>
      </c>
      <c r="B4" s="8" t="s">
        <v>6</v>
      </c>
      <c r="C4" s="8" t="s">
        <v>52</v>
      </c>
      <c r="D4" s="8" t="s">
        <v>53</v>
      </c>
      <c r="E4" s="9" t="s">
        <v>9</v>
      </c>
      <c r="F4" s="9"/>
    </row>
    <row r="5" spans="1:6" ht="24.75" customHeight="1" thickBot="1" x14ac:dyDescent="0.2">
      <c r="A5" s="10" t="s">
        <v>10</v>
      </c>
      <c r="B5" s="71">
        <v>139420</v>
      </c>
      <c r="C5" s="11">
        <v>270769</v>
      </c>
      <c r="D5" s="12">
        <f>B5-C5</f>
        <v>-131349</v>
      </c>
      <c r="E5" s="13" t="s">
        <v>11</v>
      </c>
      <c r="F5" s="13"/>
    </row>
    <row r="6" spans="1:6" ht="23.25" customHeight="1" x14ac:dyDescent="0.15">
      <c r="A6" s="72" t="s">
        <v>12</v>
      </c>
      <c r="B6" s="73">
        <v>138000</v>
      </c>
      <c r="C6" s="74">
        <v>138000</v>
      </c>
      <c r="D6" s="16">
        <f t="shared" ref="D6:D13" si="0">B6-C6</f>
        <v>0</v>
      </c>
      <c r="E6" s="17" t="s">
        <v>13</v>
      </c>
      <c r="F6" s="17"/>
    </row>
    <row r="7" spans="1:6" ht="23.25" customHeight="1" x14ac:dyDescent="0.15">
      <c r="A7" s="75"/>
      <c r="B7" s="76"/>
      <c r="C7" s="77"/>
      <c r="D7" s="24"/>
      <c r="E7" s="78" t="s">
        <v>54</v>
      </c>
      <c r="F7" s="78"/>
    </row>
    <row r="8" spans="1:6" ht="23.25" customHeight="1" x14ac:dyDescent="0.15">
      <c r="A8" s="72" t="s">
        <v>16</v>
      </c>
      <c r="B8" s="79">
        <v>150000</v>
      </c>
      <c r="C8" s="74">
        <v>60000</v>
      </c>
      <c r="D8" s="16">
        <f t="shared" si="0"/>
        <v>90000</v>
      </c>
      <c r="E8" s="26" t="s">
        <v>17</v>
      </c>
      <c r="F8" s="27">
        <v>150000</v>
      </c>
    </row>
    <row r="9" spans="1:6" ht="23.25" customHeight="1" x14ac:dyDescent="0.15">
      <c r="A9" s="80"/>
      <c r="B9" s="81"/>
      <c r="C9" s="82"/>
      <c r="D9" s="20"/>
      <c r="E9" s="28" t="s">
        <v>18</v>
      </c>
      <c r="F9" s="29" t="s">
        <v>18</v>
      </c>
    </row>
    <row r="10" spans="1:6" ht="23.25" customHeight="1" x14ac:dyDescent="0.15">
      <c r="A10" s="75"/>
      <c r="B10" s="76"/>
      <c r="C10" s="77"/>
      <c r="D10" s="24"/>
      <c r="E10" s="30" t="s">
        <v>18</v>
      </c>
      <c r="F10" s="31" t="s">
        <v>18</v>
      </c>
    </row>
    <row r="11" spans="1:6" ht="24.75" customHeight="1" x14ac:dyDescent="0.15">
      <c r="A11" s="83" t="s">
        <v>19</v>
      </c>
      <c r="B11" s="84">
        <v>43500</v>
      </c>
      <c r="C11" s="85">
        <v>7250</v>
      </c>
      <c r="D11" s="34">
        <f t="shared" si="0"/>
        <v>36250</v>
      </c>
      <c r="E11" s="35" t="s">
        <v>55</v>
      </c>
      <c r="F11" s="36"/>
    </row>
    <row r="12" spans="1:6" ht="24.75" customHeight="1" thickBot="1" x14ac:dyDescent="0.2">
      <c r="A12" s="83" t="s">
        <v>21</v>
      </c>
      <c r="B12" s="86">
        <v>80</v>
      </c>
      <c r="C12" s="87">
        <v>981</v>
      </c>
      <c r="D12" s="12">
        <f t="shared" si="0"/>
        <v>-901</v>
      </c>
      <c r="E12" s="88" t="s">
        <v>56</v>
      </c>
      <c r="F12" s="88"/>
    </row>
    <row r="13" spans="1:6" ht="24.75" customHeight="1" x14ac:dyDescent="0.15">
      <c r="A13" s="7" t="s">
        <v>24</v>
      </c>
      <c r="B13" s="89">
        <f>SUM(B5:B12)</f>
        <v>471000</v>
      </c>
      <c r="C13" s="41">
        <f>ROUNDUP(SUM(C5:C11),-3)</f>
        <v>477000</v>
      </c>
      <c r="D13" s="42">
        <f t="shared" si="0"/>
        <v>-6000</v>
      </c>
      <c r="E13" s="43"/>
      <c r="F13" s="43"/>
    </row>
    <row r="14" spans="1:6" ht="24.75" customHeight="1" x14ac:dyDescent="0.15">
      <c r="A14" s="44"/>
      <c r="B14" s="45"/>
      <c r="C14" s="45"/>
      <c r="D14" s="45"/>
      <c r="E14" s="45"/>
      <c r="F14" s="45"/>
    </row>
    <row r="15" spans="1:6" ht="24.75" customHeight="1" x14ac:dyDescent="0.15">
      <c r="A15" s="46" t="s">
        <v>25</v>
      </c>
      <c r="F15" s="6" t="s">
        <v>4</v>
      </c>
    </row>
    <row r="16" spans="1:6" ht="27.75" thickBot="1" x14ac:dyDescent="0.2">
      <c r="A16" s="7" t="s">
        <v>5</v>
      </c>
      <c r="B16" s="90" t="s">
        <v>6</v>
      </c>
      <c r="C16" s="8" t="s">
        <v>57</v>
      </c>
      <c r="D16" s="8" t="s">
        <v>53</v>
      </c>
      <c r="E16" s="9" t="s">
        <v>26</v>
      </c>
      <c r="F16" s="9"/>
    </row>
    <row r="17" spans="1:6" ht="24.75" customHeight="1" x14ac:dyDescent="0.15">
      <c r="A17" s="91" t="s">
        <v>27</v>
      </c>
      <c r="B17" s="92">
        <v>60000</v>
      </c>
      <c r="C17" s="93">
        <v>60000</v>
      </c>
      <c r="D17" s="48">
        <f>B17-C17</f>
        <v>0</v>
      </c>
      <c r="E17" s="49" t="s">
        <v>28</v>
      </c>
      <c r="F17" s="49"/>
    </row>
    <row r="18" spans="1:6" ht="24.75" customHeight="1" x14ac:dyDescent="0.15">
      <c r="A18" s="83" t="s">
        <v>29</v>
      </c>
      <c r="B18" s="94">
        <v>30000</v>
      </c>
      <c r="C18" s="95">
        <v>30000</v>
      </c>
      <c r="D18" s="48">
        <f t="shared" ref="D18:D29" si="1">B18-C18</f>
        <v>0</v>
      </c>
      <c r="E18" s="49" t="s">
        <v>30</v>
      </c>
      <c r="F18" s="49"/>
    </row>
    <row r="19" spans="1:6" ht="23.25" customHeight="1" x14ac:dyDescent="0.15">
      <c r="A19" s="72" t="s">
        <v>31</v>
      </c>
      <c r="B19" s="96">
        <v>58500</v>
      </c>
      <c r="C19" s="97">
        <v>58500</v>
      </c>
      <c r="D19" s="16">
        <f t="shared" si="1"/>
        <v>0</v>
      </c>
      <c r="E19" s="51" t="s">
        <v>32</v>
      </c>
      <c r="F19" s="27">
        <v>43500</v>
      </c>
    </row>
    <row r="20" spans="1:6" ht="23.25" customHeight="1" x14ac:dyDescent="0.15">
      <c r="A20" s="80"/>
      <c r="B20" s="98"/>
      <c r="C20" s="99"/>
      <c r="D20" s="20"/>
      <c r="E20" s="53" t="s">
        <v>33</v>
      </c>
      <c r="F20" s="29">
        <v>1000</v>
      </c>
    </row>
    <row r="21" spans="1:6" ht="23.25" customHeight="1" x14ac:dyDescent="0.15">
      <c r="A21" s="75"/>
      <c r="B21" s="100"/>
      <c r="C21" s="101"/>
      <c r="D21" s="24"/>
      <c r="E21" s="55" t="s">
        <v>34</v>
      </c>
      <c r="F21" s="31">
        <v>14000</v>
      </c>
    </row>
    <row r="22" spans="1:6" ht="23.25" customHeight="1" x14ac:dyDescent="0.15">
      <c r="A22" s="72" t="s">
        <v>35</v>
      </c>
      <c r="B22" s="96">
        <v>215000</v>
      </c>
      <c r="C22" s="97">
        <v>190000</v>
      </c>
      <c r="D22" s="16">
        <f t="shared" si="1"/>
        <v>25000</v>
      </c>
      <c r="E22" s="26" t="s">
        <v>36</v>
      </c>
      <c r="F22" s="27">
        <v>50000</v>
      </c>
    </row>
    <row r="23" spans="1:6" ht="23.25" customHeight="1" x14ac:dyDescent="0.15">
      <c r="A23" s="80"/>
      <c r="B23" s="98"/>
      <c r="C23" s="99"/>
      <c r="D23" s="20"/>
      <c r="E23" s="28" t="s">
        <v>37</v>
      </c>
      <c r="F23" s="29">
        <v>10000</v>
      </c>
    </row>
    <row r="24" spans="1:6" ht="23.25" customHeight="1" x14ac:dyDescent="0.15">
      <c r="A24" s="80"/>
      <c r="B24" s="98"/>
      <c r="C24" s="99"/>
      <c r="D24" s="20"/>
      <c r="E24" s="28" t="s">
        <v>38</v>
      </c>
      <c r="F24" s="29">
        <v>80000</v>
      </c>
    </row>
    <row r="25" spans="1:6" ht="23.25" customHeight="1" x14ac:dyDescent="0.15">
      <c r="A25" s="80"/>
      <c r="B25" s="98"/>
      <c r="C25" s="99"/>
      <c r="D25" s="20"/>
      <c r="E25" s="28" t="s">
        <v>39</v>
      </c>
      <c r="F25" s="29">
        <v>35000</v>
      </c>
    </row>
    <row r="26" spans="1:6" ht="23.25" customHeight="1" x14ac:dyDescent="0.15">
      <c r="A26" s="80"/>
      <c r="B26" s="98"/>
      <c r="C26" s="99"/>
      <c r="D26" s="20"/>
      <c r="E26" s="28" t="s">
        <v>45</v>
      </c>
      <c r="F26" s="29">
        <v>30000</v>
      </c>
    </row>
    <row r="27" spans="1:6" ht="23.25" customHeight="1" x14ac:dyDescent="0.15">
      <c r="A27" s="75"/>
      <c r="B27" s="100"/>
      <c r="C27" s="101"/>
      <c r="D27" s="24"/>
      <c r="E27" s="28" t="s">
        <v>40</v>
      </c>
      <c r="F27" s="29">
        <v>10000</v>
      </c>
    </row>
    <row r="28" spans="1:6" ht="24.75" customHeight="1" x14ac:dyDescent="0.15">
      <c r="A28" s="83" t="s">
        <v>41</v>
      </c>
      <c r="B28" s="102">
        <v>12000</v>
      </c>
      <c r="C28" s="103">
        <v>12000</v>
      </c>
      <c r="D28" s="48">
        <f t="shared" si="1"/>
        <v>0</v>
      </c>
      <c r="E28" s="49" t="s">
        <v>58</v>
      </c>
      <c r="F28" s="49"/>
    </row>
    <row r="29" spans="1:6" ht="24.75" customHeight="1" thickBot="1" x14ac:dyDescent="0.2">
      <c r="A29" s="91" t="s">
        <v>43</v>
      </c>
      <c r="B29" s="104">
        <v>14000</v>
      </c>
      <c r="C29" s="95">
        <v>14000</v>
      </c>
      <c r="D29" s="48">
        <f t="shared" si="1"/>
        <v>0</v>
      </c>
      <c r="E29" s="13" t="s">
        <v>59</v>
      </c>
      <c r="F29" s="13"/>
    </row>
    <row r="30" spans="1:6" ht="24.75" customHeight="1" x14ac:dyDescent="0.15">
      <c r="A30" s="10" t="s">
        <v>44</v>
      </c>
      <c r="B30" s="105">
        <v>81500</v>
      </c>
      <c r="C30" s="47">
        <v>112500</v>
      </c>
      <c r="D30" s="48">
        <f>B30-C30</f>
        <v>-31000</v>
      </c>
      <c r="E30" s="13"/>
      <c r="F30" s="13"/>
    </row>
    <row r="31" spans="1:6" ht="24.75" customHeight="1" x14ac:dyDescent="0.15">
      <c r="A31" s="7" t="s">
        <v>24</v>
      </c>
      <c r="B31" s="42">
        <f>SUM(B17:B30)</f>
        <v>471000</v>
      </c>
      <c r="C31" s="42">
        <f>SUM(C17:C30)</f>
        <v>477000</v>
      </c>
      <c r="D31" s="42">
        <f>SUM(D17:D30)</f>
        <v>-6000</v>
      </c>
      <c r="E31" s="61"/>
      <c r="F31" s="61"/>
    </row>
    <row r="32" spans="1:6" x14ac:dyDescent="0.15">
      <c r="A32" s="62"/>
      <c r="B32" s="63"/>
      <c r="C32" s="63"/>
      <c r="D32" s="63"/>
      <c r="E32" s="64"/>
      <c r="F32" s="64"/>
    </row>
    <row r="33" spans="1:6" ht="24.75" customHeight="1" x14ac:dyDescent="0.15"/>
    <row r="34" spans="1:6" ht="24.75" customHeight="1" x14ac:dyDescent="0.15">
      <c r="B34" s="65"/>
      <c r="C34" s="65"/>
    </row>
    <row r="35" spans="1:6" ht="24.75" customHeight="1" x14ac:dyDescent="0.15"/>
    <row r="36" spans="1:6" x14ac:dyDescent="0.15">
      <c r="A36" s="66"/>
      <c r="B36" s="67"/>
    </row>
    <row r="37" spans="1:6" x14ac:dyDescent="0.15">
      <c r="A37" s="68"/>
      <c r="B37" s="69"/>
    </row>
    <row r="38" spans="1:6" x14ac:dyDescent="0.15">
      <c r="A38" s="66"/>
      <c r="B38" s="69"/>
    </row>
    <row r="39" spans="1:6" x14ac:dyDescent="0.15">
      <c r="A39" s="66"/>
      <c r="B39" s="69"/>
    </row>
    <row r="40" spans="1:6" x14ac:dyDescent="0.15">
      <c r="C40" s="70"/>
      <c r="E40" s="66"/>
      <c r="F40" s="66"/>
    </row>
    <row r="41" spans="1:6" x14ac:dyDescent="0.15">
      <c r="C41" s="66"/>
      <c r="E41" s="66"/>
      <c r="F41" s="66"/>
    </row>
    <row r="42" spans="1:6" x14ac:dyDescent="0.15">
      <c r="C42" s="66"/>
    </row>
  </sheetData>
  <mergeCells count="33">
    <mergeCell ref="E30:F30"/>
    <mergeCell ref="E31:F31"/>
    <mergeCell ref="B34:C34"/>
    <mergeCell ref="A22:A27"/>
    <mergeCell ref="B22:B27"/>
    <mergeCell ref="C22:C27"/>
    <mergeCell ref="D22:D27"/>
    <mergeCell ref="E28:F28"/>
    <mergeCell ref="E29:F29"/>
    <mergeCell ref="E13:F13"/>
    <mergeCell ref="E16:F16"/>
    <mergeCell ref="E17:F17"/>
    <mergeCell ref="E18:F18"/>
    <mergeCell ref="A19:A21"/>
    <mergeCell ref="B19:B21"/>
    <mergeCell ref="C19:C21"/>
    <mergeCell ref="D19:D21"/>
    <mergeCell ref="A8:A10"/>
    <mergeCell ref="B8:B10"/>
    <mergeCell ref="C8:C10"/>
    <mergeCell ref="D8:D10"/>
    <mergeCell ref="E11:F11"/>
    <mergeCell ref="E12:F12"/>
    <mergeCell ref="A1:F1"/>
    <mergeCell ref="E2:F2"/>
    <mergeCell ref="E4:F4"/>
    <mergeCell ref="E5:F5"/>
    <mergeCell ref="A6:A7"/>
    <mergeCell ref="B6:B7"/>
    <mergeCell ref="C6:C7"/>
    <mergeCell ref="D6:D7"/>
    <mergeCell ref="E6:F6"/>
    <mergeCell ref="E7:F7"/>
  </mergeCells>
  <phoneticPr fontId="3"/>
  <pageMargins left="0.70866141732283472" right="0.70866141732283472" top="0.5511811023622047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FA11-BD20-4D9B-9FA1-D55B44B88022}">
  <sheetPr codeName="Sheet13"/>
  <dimension ref="A1:I44"/>
  <sheetViews>
    <sheetView tabSelected="1" topLeftCell="A10" workbookViewId="0">
      <selection activeCell="D24" sqref="D24:D28"/>
    </sheetView>
  </sheetViews>
  <sheetFormatPr defaultRowHeight="13.5" x14ac:dyDescent="0.15"/>
  <cols>
    <col min="1" max="4" width="14" style="2" customWidth="1"/>
    <col min="5" max="5" width="19.875" style="2" customWidth="1"/>
    <col min="6" max="6" width="13.125" style="2" bestFit="1" customWidth="1"/>
    <col min="7" max="256" width="9" style="2"/>
    <col min="257" max="260" width="14" style="2" customWidth="1"/>
    <col min="261" max="261" width="19.875" style="2" customWidth="1"/>
    <col min="262" max="262" width="13.125" style="2" bestFit="1" customWidth="1"/>
    <col min="263" max="512" width="9" style="2"/>
    <col min="513" max="516" width="14" style="2" customWidth="1"/>
    <col min="517" max="517" width="19.875" style="2" customWidth="1"/>
    <col min="518" max="518" width="13.125" style="2" bestFit="1" customWidth="1"/>
    <col min="519" max="768" width="9" style="2"/>
    <col min="769" max="772" width="14" style="2" customWidth="1"/>
    <col min="773" max="773" width="19.875" style="2" customWidth="1"/>
    <col min="774" max="774" width="13.125" style="2" bestFit="1" customWidth="1"/>
    <col min="775" max="1024" width="9" style="2"/>
    <col min="1025" max="1028" width="14" style="2" customWidth="1"/>
    <col min="1029" max="1029" width="19.875" style="2" customWidth="1"/>
    <col min="1030" max="1030" width="13.125" style="2" bestFit="1" customWidth="1"/>
    <col min="1031" max="1280" width="9" style="2"/>
    <col min="1281" max="1284" width="14" style="2" customWidth="1"/>
    <col min="1285" max="1285" width="19.875" style="2" customWidth="1"/>
    <col min="1286" max="1286" width="13.125" style="2" bestFit="1" customWidth="1"/>
    <col min="1287" max="1536" width="9" style="2"/>
    <col min="1537" max="1540" width="14" style="2" customWidth="1"/>
    <col min="1541" max="1541" width="19.875" style="2" customWidth="1"/>
    <col min="1542" max="1542" width="13.125" style="2" bestFit="1" customWidth="1"/>
    <col min="1543" max="1792" width="9" style="2"/>
    <col min="1793" max="1796" width="14" style="2" customWidth="1"/>
    <col min="1797" max="1797" width="19.875" style="2" customWidth="1"/>
    <col min="1798" max="1798" width="13.125" style="2" bestFit="1" customWidth="1"/>
    <col min="1799" max="2048" width="9" style="2"/>
    <col min="2049" max="2052" width="14" style="2" customWidth="1"/>
    <col min="2053" max="2053" width="19.875" style="2" customWidth="1"/>
    <col min="2054" max="2054" width="13.125" style="2" bestFit="1" customWidth="1"/>
    <col min="2055" max="2304" width="9" style="2"/>
    <col min="2305" max="2308" width="14" style="2" customWidth="1"/>
    <col min="2309" max="2309" width="19.875" style="2" customWidth="1"/>
    <col min="2310" max="2310" width="13.125" style="2" bestFit="1" customWidth="1"/>
    <col min="2311" max="2560" width="9" style="2"/>
    <col min="2561" max="2564" width="14" style="2" customWidth="1"/>
    <col min="2565" max="2565" width="19.875" style="2" customWidth="1"/>
    <col min="2566" max="2566" width="13.125" style="2" bestFit="1" customWidth="1"/>
    <col min="2567" max="2816" width="9" style="2"/>
    <col min="2817" max="2820" width="14" style="2" customWidth="1"/>
    <col min="2821" max="2821" width="19.875" style="2" customWidth="1"/>
    <col min="2822" max="2822" width="13.125" style="2" bestFit="1" customWidth="1"/>
    <col min="2823" max="3072" width="9" style="2"/>
    <col min="3073" max="3076" width="14" style="2" customWidth="1"/>
    <col min="3077" max="3077" width="19.875" style="2" customWidth="1"/>
    <col min="3078" max="3078" width="13.125" style="2" bestFit="1" customWidth="1"/>
    <col min="3079" max="3328" width="9" style="2"/>
    <col min="3329" max="3332" width="14" style="2" customWidth="1"/>
    <col min="3333" max="3333" width="19.875" style="2" customWidth="1"/>
    <col min="3334" max="3334" width="13.125" style="2" bestFit="1" customWidth="1"/>
    <col min="3335" max="3584" width="9" style="2"/>
    <col min="3585" max="3588" width="14" style="2" customWidth="1"/>
    <col min="3589" max="3589" width="19.875" style="2" customWidth="1"/>
    <col min="3590" max="3590" width="13.125" style="2" bestFit="1" customWidth="1"/>
    <col min="3591" max="3840" width="9" style="2"/>
    <col min="3841" max="3844" width="14" style="2" customWidth="1"/>
    <col min="3845" max="3845" width="19.875" style="2" customWidth="1"/>
    <col min="3846" max="3846" width="13.125" style="2" bestFit="1" customWidth="1"/>
    <col min="3847" max="4096" width="9" style="2"/>
    <col min="4097" max="4100" width="14" style="2" customWidth="1"/>
    <col min="4101" max="4101" width="19.875" style="2" customWidth="1"/>
    <col min="4102" max="4102" width="13.125" style="2" bestFit="1" customWidth="1"/>
    <col min="4103" max="4352" width="9" style="2"/>
    <col min="4353" max="4356" width="14" style="2" customWidth="1"/>
    <col min="4357" max="4357" width="19.875" style="2" customWidth="1"/>
    <col min="4358" max="4358" width="13.125" style="2" bestFit="1" customWidth="1"/>
    <col min="4359" max="4608" width="9" style="2"/>
    <col min="4609" max="4612" width="14" style="2" customWidth="1"/>
    <col min="4613" max="4613" width="19.875" style="2" customWidth="1"/>
    <col min="4614" max="4614" width="13.125" style="2" bestFit="1" customWidth="1"/>
    <col min="4615" max="4864" width="9" style="2"/>
    <col min="4865" max="4868" width="14" style="2" customWidth="1"/>
    <col min="4869" max="4869" width="19.875" style="2" customWidth="1"/>
    <col min="4870" max="4870" width="13.125" style="2" bestFit="1" customWidth="1"/>
    <col min="4871" max="5120" width="9" style="2"/>
    <col min="5121" max="5124" width="14" style="2" customWidth="1"/>
    <col min="5125" max="5125" width="19.875" style="2" customWidth="1"/>
    <col min="5126" max="5126" width="13.125" style="2" bestFit="1" customWidth="1"/>
    <col min="5127" max="5376" width="9" style="2"/>
    <col min="5377" max="5380" width="14" style="2" customWidth="1"/>
    <col min="5381" max="5381" width="19.875" style="2" customWidth="1"/>
    <col min="5382" max="5382" width="13.125" style="2" bestFit="1" customWidth="1"/>
    <col min="5383" max="5632" width="9" style="2"/>
    <col min="5633" max="5636" width="14" style="2" customWidth="1"/>
    <col min="5637" max="5637" width="19.875" style="2" customWidth="1"/>
    <col min="5638" max="5638" width="13.125" style="2" bestFit="1" customWidth="1"/>
    <col min="5639" max="5888" width="9" style="2"/>
    <col min="5889" max="5892" width="14" style="2" customWidth="1"/>
    <col min="5893" max="5893" width="19.875" style="2" customWidth="1"/>
    <col min="5894" max="5894" width="13.125" style="2" bestFit="1" customWidth="1"/>
    <col min="5895" max="6144" width="9" style="2"/>
    <col min="6145" max="6148" width="14" style="2" customWidth="1"/>
    <col min="6149" max="6149" width="19.875" style="2" customWidth="1"/>
    <col min="6150" max="6150" width="13.125" style="2" bestFit="1" customWidth="1"/>
    <col min="6151" max="6400" width="9" style="2"/>
    <col min="6401" max="6404" width="14" style="2" customWidth="1"/>
    <col min="6405" max="6405" width="19.875" style="2" customWidth="1"/>
    <col min="6406" max="6406" width="13.125" style="2" bestFit="1" customWidth="1"/>
    <col min="6407" max="6656" width="9" style="2"/>
    <col min="6657" max="6660" width="14" style="2" customWidth="1"/>
    <col min="6661" max="6661" width="19.875" style="2" customWidth="1"/>
    <col min="6662" max="6662" width="13.125" style="2" bestFit="1" customWidth="1"/>
    <col min="6663" max="6912" width="9" style="2"/>
    <col min="6913" max="6916" width="14" style="2" customWidth="1"/>
    <col min="6917" max="6917" width="19.875" style="2" customWidth="1"/>
    <col min="6918" max="6918" width="13.125" style="2" bestFit="1" customWidth="1"/>
    <col min="6919" max="7168" width="9" style="2"/>
    <col min="7169" max="7172" width="14" style="2" customWidth="1"/>
    <col min="7173" max="7173" width="19.875" style="2" customWidth="1"/>
    <col min="7174" max="7174" width="13.125" style="2" bestFit="1" customWidth="1"/>
    <col min="7175" max="7424" width="9" style="2"/>
    <col min="7425" max="7428" width="14" style="2" customWidth="1"/>
    <col min="7429" max="7429" width="19.875" style="2" customWidth="1"/>
    <col min="7430" max="7430" width="13.125" style="2" bestFit="1" customWidth="1"/>
    <col min="7431" max="7680" width="9" style="2"/>
    <col min="7681" max="7684" width="14" style="2" customWidth="1"/>
    <col min="7685" max="7685" width="19.875" style="2" customWidth="1"/>
    <col min="7686" max="7686" width="13.125" style="2" bestFit="1" customWidth="1"/>
    <col min="7687" max="7936" width="9" style="2"/>
    <col min="7937" max="7940" width="14" style="2" customWidth="1"/>
    <col min="7941" max="7941" width="19.875" style="2" customWidth="1"/>
    <col min="7942" max="7942" width="13.125" style="2" bestFit="1" customWidth="1"/>
    <col min="7943" max="8192" width="9" style="2"/>
    <col min="8193" max="8196" width="14" style="2" customWidth="1"/>
    <col min="8197" max="8197" width="19.875" style="2" customWidth="1"/>
    <col min="8198" max="8198" width="13.125" style="2" bestFit="1" customWidth="1"/>
    <col min="8199" max="8448" width="9" style="2"/>
    <col min="8449" max="8452" width="14" style="2" customWidth="1"/>
    <col min="8453" max="8453" width="19.875" style="2" customWidth="1"/>
    <col min="8454" max="8454" width="13.125" style="2" bestFit="1" customWidth="1"/>
    <col min="8455" max="8704" width="9" style="2"/>
    <col min="8705" max="8708" width="14" style="2" customWidth="1"/>
    <col min="8709" max="8709" width="19.875" style="2" customWidth="1"/>
    <col min="8710" max="8710" width="13.125" style="2" bestFit="1" customWidth="1"/>
    <col min="8711" max="8960" width="9" style="2"/>
    <col min="8961" max="8964" width="14" style="2" customWidth="1"/>
    <col min="8965" max="8965" width="19.875" style="2" customWidth="1"/>
    <col min="8966" max="8966" width="13.125" style="2" bestFit="1" customWidth="1"/>
    <col min="8967" max="9216" width="9" style="2"/>
    <col min="9217" max="9220" width="14" style="2" customWidth="1"/>
    <col min="9221" max="9221" width="19.875" style="2" customWidth="1"/>
    <col min="9222" max="9222" width="13.125" style="2" bestFit="1" customWidth="1"/>
    <col min="9223" max="9472" width="9" style="2"/>
    <col min="9473" max="9476" width="14" style="2" customWidth="1"/>
    <col min="9477" max="9477" width="19.875" style="2" customWidth="1"/>
    <col min="9478" max="9478" width="13.125" style="2" bestFit="1" customWidth="1"/>
    <col min="9479" max="9728" width="9" style="2"/>
    <col min="9729" max="9732" width="14" style="2" customWidth="1"/>
    <col min="9733" max="9733" width="19.875" style="2" customWidth="1"/>
    <col min="9734" max="9734" width="13.125" style="2" bestFit="1" customWidth="1"/>
    <col min="9735" max="9984" width="9" style="2"/>
    <col min="9985" max="9988" width="14" style="2" customWidth="1"/>
    <col min="9989" max="9989" width="19.875" style="2" customWidth="1"/>
    <col min="9990" max="9990" width="13.125" style="2" bestFit="1" customWidth="1"/>
    <col min="9991" max="10240" width="9" style="2"/>
    <col min="10241" max="10244" width="14" style="2" customWidth="1"/>
    <col min="10245" max="10245" width="19.875" style="2" customWidth="1"/>
    <col min="10246" max="10246" width="13.125" style="2" bestFit="1" customWidth="1"/>
    <col min="10247" max="10496" width="9" style="2"/>
    <col min="10497" max="10500" width="14" style="2" customWidth="1"/>
    <col min="10501" max="10501" width="19.875" style="2" customWidth="1"/>
    <col min="10502" max="10502" width="13.125" style="2" bestFit="1" customWidth="1"/>
    <col min="10503" max="10752" width="9" style="2"/>
    <col min="10753" max="10756" width="14" style="2" customWidth="1"/>
    <col min="10757" max="10757" width="19.875" style="2" customWidth="1"/>
    <col min="10758" max="10758" width="13.125" style="2" bestFit="1" customWidth="1"/>
    <col min="10759" max="11008" width="9" style="2"/>
    <col min="11009" max="11012" width="14" style="2" customWidth="1"/>
    <col min="11013" max="11013" width="19.875" style="2" customWidth="1"/>
    <col min="11014" max="11014" width="13.125" style="2" bestFit="1" customWidth="1"/>
    <col min="11015" max="11264" width="9" style="2"/>
    <col min="11265" max="11268" width="14" style="2" customWidth="1"/>
    <col min="11269" max="11269" width="19.875" style="2" customWidth="1"/>
    <col min="11270" max="11270" width="13.125" style="2" bestFit="1" customWidth="1"/>
    <col min="11271" max="11520" width="9" style="2"/>
    <col min="11521" max="11524" width="14" style="2" customWidth="1"/>
    <col min="11525" max="11525" width="19.875" style="2" customWidth="1"/>
    <col min="11526" max="11526" width="13.125" style="2" bestFit="1" customWidth="1"/>
    <col min="11527" max="11776" width="9" style="2"/>
    <col min="11777" max="11780" width="14" style="2" customWidth="1"/>
    <col min="11781" max="11781" width="19.875" style="2" customWidth="1"/>
    <col min="11782" max="11782" width="13.125" style="2" bestFit="1" customWidth="1"/>
    <col min="11783" max="12032" width="9" style="2"/>
    <col min="12033" max="12036" width="14" style="2" customWidth="1"/>
    <col min="12037" max="12037" width="19.875" style="2" customWidth="1"/>
    <col min="12038" max="12038" width="13.125" style="2" bestFit="1" customWidth="1"/>
    <col min="12039" max="12288" width="9" style="2"/>
    <col min="12289" max="12292" width="14" style="2" customWidth="1"/>
    <col min="12293" max="12293" width="19.875" style="2" customWidth="1"/>
    <col min="12294" max="12294" width="13.125" style="2" bestFit="1" customWidth="1"/>
    <col min="12295" max="12544" width="9" style="2"/>
    <col min="12545" max="12548" width="14" style="2" customWidth="1"/>
    <col min="12549" max="12549" width="19.875" style="2" customWidth="1"/>
    <col min="12550" max="12550" width="13.125" style="2" bestFit="1" customWidth="1"/>
    <col min="12551" max="12800" width="9" style="2"/>
    <col min="12801" max="12804" width="14" style="2" customWidth="1"/>
    <col min="12805" max="12805" width="19.875" style="2" customWidth="1"/>
    <col min="12806" max="12806" width="13.125" style="2" bestFit="1" customWidth="1"/>
    <col min="12807" max="13056" width="9" style="2"/>
    <col min="13057" max="13060" width="14" style="2" customWidth="1"/>
    <col min="13061" max="13061" width="19.875" style="2" customWidth="1"/>
    <col min="13062" max="13062" width="13.125" style="2" bestFit="1" customWidth="1"/>
    <col min="13063" max="13312" width="9" style="2"/>
    <col min="13313" max="13316" width="14" style="2" customWidth="1"/>
    <col min="13317" max="13317" width="19.875" style="2" customWidth="1"/>
    <col min="13318" max="13318" width="13.125" style="2" bestFit="1" customWidth="1"/>
    <col min="13319" max="13568" width="9" style="2"/>
    <col min="13569" max="13572" width="14" style="2" customWidth="1"/>
    <col min="13573" max="13573" width="19.875" style="2" customWidth="1"/>
    <col min="13574" max="13574" width="13.125" style="2" bestFit="1" customWidth="1"/>
    <col min="13575" max="13824" width="9" style="2"/>
    <col min="13825" max="13828" width="14" style="2" customWidth="1"/>
    <col min="13829" max="13829" width="19.875" style="2" customWidth="1"/>
    <col min="13830" max="13830" width="13.125" style="2" bestFit="1" customWidth="1"/>
    <col min="13831" max="14080" width="9" style="2"/>
    <col min="14081" max="14084" width="14" style="2" customWidth="1"/>
    <col min="14085" max="14085" width="19.875" style="2" customWidth="1"/>
    <col min="14086" max="14086" width="13.125" style="2" bestFit="1" customWidth="1"/>
    <col min="14087" max="14336" width="9" style="2"/>
    <col min="14337" max="14340" width="14" style="2" customWidth="1"/>
    <col min="14341" max="14341" width="19.875" style="2" customWidth="1"/>
    <col min="14342" max="14342" width="13.125" style="2" bestFit="1" customWidth="1"/>
    <col min="14343" max="14592" width="9" style="2"/>
    <col min="14593" max="14596" width="14" style="2" customWidth="1"/>
    <col min="14597" max="14597" width="19.875" style="2" customWidth="1"/>
    <col min="14598" max="14598" width="13.125" style="2" bestFit="1" customWidth="1"/>
    <col min="14599" max="14848" width="9" style="2"/>
    <col min="14849" max="14852" width="14" style="2" customWidth="1"/>
    <col min="14853" max="14853" width="19.875" style="2" customWidth="1"/>
    <col min="14854" max="14854" width="13.125" style="2" bestFit="1" customWidth="1"/>
    <col min="14855" max="15104" width="9" style="2"/>
    <col min="15105" max="15108" width="14" style="2" customWidth="1"/>
    <col min="15109" max="15109" width="19.875" style="2" customWidth="1"/>
    <col min="15110" max="15110" width="13.125" style="2" bestFit="1" customWidth="1"/>
    <col min="15111" max="15360" width="9" style="2"/>
    <col min="15361" max="15364" width="14" style="2" customWidth="1"/>
    <col min="15365" max="15365" width="19.875" style="2" customWidth="1"/>
    <col min="15366" max="15366" width="13.125" style="2" bestFit="1" customWidth="1"/>
    <col min="15367" max="15616" width="9" style="2"/>
    <col min="15617" max="15620" width="14" style="2" customWidth="1"/>
    <col min="15621" max="15621" width="19.875" style="2" customWidth="1"/>
    <col min="15622" max="15622" width="13.125" style="2" bestFit="1" customWidth="1"/>
    <col min="15623" max="15872" width="9" style="2"/>
    <col min="15873" max="15876" width="14" style="2" customWidth="1"/>
    <col min="15877" max="15877" width="19.875" style="2" customWidth="1"/>
    <col min="15878" max="15878" width="13.125" style="2" bestFit="1" customWidth="1"/>
    <col min="15879" max="16128" width="9" style="2"/>
    <col min="16129" max="16132" width="14" style="2" customWidth="1"/>
    <col min="16133" max="16133" width="19.875" style="2" customWidth="1"/>
    <col min="16134" max="16134" width="13.125" style="2" bestFit="1" customWidth="1"/>
    <col min="16135" max="16384" width="9" style="2"/>
  </cols>
  <sheetData>
    <row r="1" spans="1:6" ht="24.75" customHeight="1" x14ac:dyDescent="0.15">
      <c r="A1" s="1" t="s">
        <v>0</v>
      </c>
      <c r="B1" s="1"/>
      <c r="C1" s="1"/>
      <c r="D1" s="1"/>
      <c r="E1" s="1"/>
      <c r="F1" s="1"/>
    </row>
    <row r="2" spans="1:6" ht="24.75" customHeight="1" x14ac:dyDescent="0.15">
      <c r="D2" s="3" t="s">
        <v>1</v>
      </c>
      <c r="E2" s="4" t="s">
        <v>2</v>
      </c>
      <c r="F2" s="4"/>
    </row>
    <row r="3" spans="1:6" ht="24.75" customHeight="1" x14ac:dyDescent="0.15">
      <c r="A3" s="5" t="s">
        <v>3</v>
      </c>
      <c r="F3" s="6" t="s">
        <v>4</v>
      </c>
    </row>
    <row r="4" spans="1:6" ht="27" x14ac:dyDescent="0.15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</row>
    <row r="5" spans="1:6" ht="24.75" customHeight="1" x14ac:dyDescent="0.15">
      <c r="A5" s="10" t="s">
        <v>10</v>
      </c>
      <c r="B5" s="11">
        <v>270769</v>
      </c>
      <c r="C5" s="11">
        <f>[1]費目・予算状況!C2</f>
        <v>270769</v>
      </c>
      <c r="D5" s="12">
        <f>C5-B5</f>
        <v>0</v>
      </c>
      <c r="E5" s="13" t="s">
        <v>11</v>
      </c>
      <c r="F5" s="13"/>
    </row>
    <row r="6" spans="1:6" ht="15" customHeight="1" x14ac:dyDescent="0.15">
      <c r="A6" s="14" t="s">
        <v>12</v>
      </c>
      <c r="B6" s="15">
        <v>138000</v>
      </c>
      <c r="C6" s="15">
        <f>[1]費目・予算状況!C3</f>
        <v>137900</v>
      </c>
      <c r="D6" s="16">
        <f>C6-B6</f>
        <v>-100</v>
      </c>
      <c r="E6" s="17" t="s">
        <v>13</v>
      </c>
      <c r="F6" s="17"/>
    </row>
    <row r="7" spans="1:6" ht="15" customHeight="1" x14ac:dyDescent="0.15">
      <c r="A7" s="18"/>
      <c r="B7" s="19"/>
      <c r="C7" s="19"/>
      <c r="D7" s="20"/>
      <c r="E7" s="21" t="s">
        <v>14</v>
      </c>
      <c r="F7" s="21"/>
    </row>
    <row r="8" spans="1:6" ht="15" customHeight="1" x14ac:dyDescent="0.15">
      <c r="A8" s="22"/>
      <c r="B8" s="23"/>
      <c r="C8" s="23"/>
      <c r="D8" s="24"/>
      <c r="E8" s="25" t="s">
        <v>15</v>
      </c>
      <c r="F8" s="25"/>
    </row>
    <row r="9" spans="1:6" ht="23.25" customHeight="1" x14ac:dyDescent="0.15">
      <c r="A9" s="14" t="s">
        <v>16</v>
      </c>
      <c r="B9" s="15">
        <v>60000</v>
      </c>
      <c r="C9" s="15">
        <f>[1]費目・予算状況!C5</f>
        <v>60000</v>
      </c>
      <c r="D9" s="16">
        <f>C9-B9</f>
        <v>0</v>
      </c>
      <c r="E9" s="26" t="s">
        <v>17</v>
      </c>
      <c r="F9" s="27">
        <v>60000</v>
      </c>
    </row>
    <row r="10" spans="1:6" ht="23.25" customHeight="1" x14ac:dyDescent="0.15">
      <c r="A10" s="18"/>
      <c r="B10" s="19"/>
      <c r="C10" s="19"/>
      <c r="D10" s="20"/>
      <c r="E10" s="28" t="s">
        <v>18</v>
      </c>
      <c r="F10" s="29" t="s">
        <v>18</v>
      </c>
    </row>
    <row r="11" spans="1:6" ht="23.25" customHeight="1" x14ac:dyDescent="0.15">
      <c r="A11" s="22"/>
      <c r="B11" s="23"/>
      <c r="C11" s="23"/>
      <c r="D11" s="24"/>
      <c r="E11" s="30" t="s">
        <v>18</v>
      </c>
      <c r="F11" s="31" t="s">
        <v>18</v>
      </c>
    </row>
    <row r="12" spans="1:6" ht="24.75" customHeight="1" x14ac:dyDescent="0.15">
      <c r="A12" s="32" t="s">
        <v>19</v>
      </c>
      <c r="B12" s="33">
        <v>7250</v>
      </c>
      <c r="C12" s="33">
        <f>[1]費目・予算状況!C8</f>
        <v>7200</v>
      </c>
      <c r="D12" s="34">
        <f>C12-B12</f>
        <v>-50</v>
      </c>
      <c r="E12" s="35" t="s">
        <v>20</v>
      </c>
      <c r="F12" s="36"/>
    </row>
    <row r="13" spans="1:6" ht="14.1" customHeight="1" x14ac:dyDescent="0.15">
      <c r="A13" s="14" t="s">
        <v>21</v>
      </c>
      <c r="B13" s="15">
        <v>981</v>
      </c>
      <c r="C13" s="15">
        <f>[1]費目・予算状況!C9+[1]費目・予算状況!C10</f>
        <v>2001</v>
      </c>
      <c r="D13" s="16">
        <f>C13-B13</f>
        <v>1020</v>
      </c>
      <c r="E13" s="37" t="s">
        <v>22</v>
      </c>
      <c r="F13" s="38">
        <v>2000</v>
      </c>
    </row>
    <row r="14" spans="1:6" ht="14.1" customHeight="1" x14ac:dyDescent="0.15">
      <c r="A14" s="22"/>
      <c r="B14" s="23"/>
      <c r="C14" s="23"/>
      <c r="D14" s="24"/>
      <c r="E14" s="39" t="s">
        <v>23</v>
      </c>
      <c r="F14" s="40">
        <v>1</v>
      </c>
    </row>
    <row r="15" spans="1:6" ht="24.75" customHeight="1" x14ac:dyDescent="0.15">
      <c r="A15" s="7" t="s">
        <v>24</v>
      </c>
      <c r="B15" s="41">
        <f>SUM(B5:B13)</f>
        <v>477000</v>
      </c>
      <c r="C15" s="41">
        <f>SUM(C5:C14)</f>
        <v>477870</v>
      </c>
      <c r="D15" s="42">
        <f>B15-C15</f>
        <v>-870</v>
      </c>
      <c r="E15" s="43"/>
      <c r="F15" s="43"/>
    </row>
    <row r="16" spans="1:6" ht="24.75" customHeight="1" x14ac:dyDescent="0.15">
      <c r="A16" s="44"/>
      <c r="B16" s="45"/>
      <c r="C16" s="45"/>
      <c r="D16" s="45"/>
      <c r="E16" s="45"/>
      <c r="F16" s="45"/>
    </row>
    <row r="17" spans="1:9" ht="24.75" customHeight="1" x14ac:dyDescent="0.15">
      <c r="A17" s="46" t="s">
        <v>25</v>
      </c>
      <c r="F17" s="6" t="s">
        <v>4</v>
      </c>
    </row>
    <row r="18" spans="1:9" ht="27" x14ac:dyDescent="0.15">
      <c r="A18" s="7" t="s">
        <v>5</v>
      </c>
      <c r="B18" s="8" t="s">
        <v>6</v>
      </c>
      <c r="C18" s="8" t="s">
        <v>7</v>
      </c>
      <c r="D18" s="8" t="s">
        <v>8</v>
      </c>
      <c r="E18" s="9" t="s">
        <v>26</v>
      </c>
      <c r="F18" s="9"/>
    </row>
    <row r="19" spans="1:9" ht="24.75" customHeight="1" x14ac:dyDescent="0.15">
      <c r="A19" s="10" t="s">
        <v>27</v>
      </c>
      <c r="B19" s="47">
        <v>60000</v>
      </c>
      <c r="C19" s="47">
        <v>54785</v>
      </c>
      <c r="D19" s="48">
        <f>B19-C19</f>
        <v>5215</v>
      </c>
      <c r="E19" s="49" t="s">
        <v>28</v>
      </c>
      <c r="F19" s="49"/>
    </row>
    <row r="20" spans="1:9" ht="24.75" customHeight="1" x14ac:dyDescent="0.15">
      <c r="A20" s="32" t="s">
        <v>29</v>
      </c>
      <c r="B20" s="47">
        <v>30000</v>
      </c>
      <c r="C20" s="47">
        <v>25000</v>
      </c>
      <c r="D20" s="48">
        <f t="shared" ref="D20:D30" si="0">B20-C20</f>
        <v>5000</v>
      </c>
      <c r="E20" s="49" t="s">
        <v>30</v>
      </c>
      <c r="F20" s="49"/>
    </row>
    <row r="21" spans="1:9" ht="23.25" customHeight="1" x14ac:dyDescent="0.15">
      <c r="A21" s="14" t="s">
        <v>31</v>
      </c>
      <c r="B21" s="50">
        <v>58500</v>
      </c>
      <c r="C21" s="50">
        <f>[1]費目・予算状況!H4</f>
        <v>43200</v>
      </c>
      <c r="D21" s="16">
        <f t="shared" si="0"/>
        <v>15300</v>
      </c>
      <c r="E21" s="51" t="s">
        <v>32</v>
      </c>
      <c r="F21" s="27">
        <v>43500</v>
      </c>
    </row>
    <row r="22" spans="1:9" ht="23.25" customHeight="1" x14ac:dyDescent="0.15">
      <c r="A22" s="18"/>
      <c r="B22" s="52"/>
      <c r="C22" s="52"/>
      <c r="D22" s="20"/>
      <c r="E22" s="53" t="s">
        <v>33</v>
      </c>
      <c r="F22" s="29">
        <v>1000</v>
      </c>
    </row>
    <row r="23" spans="1:9" ht="23.25" customHeight="1" x14ac:dyDescent="0.15">
      <c r="A23" s="22"/>
      <c r="B23" s="54"/>
      <c r="C23" s="54"/>
      <c r="D23" s="24"/>
      <c r="E23" s="55" t="s">
        <v>34</v>
      </c>
      <c r="F23" s="31">
        <v>14000</v>
      </c>
    </row>
    <row r="24" spans="1:9" ht="23.25" customHeight="1" x14ac:dyDescent="0.15">
      <c r="A24" s="14" t="s">
        <v>35</v>
      </c>
      <c r="B24" s="50">
        <v>190000</v>
      </c>
      <c r="C24" s="50">
        <f>[1]費目・予算状況!H7+[1]費目・予算状況!H8+[1]費目・予算状況!H9+[1]費目・予算状況!H10</f>
        <v>165495</v>
      </c>
      <c r="D24" s="16">
        <f t="shared" si="0"/>
        <v>24505</v>
      </c>
      <c r="E24" s="26" t="s">
        <v>36</v>
      </c>
      <c r="F24" s="27">
        <f>[1]費目・予算状況!H7</f>
        <v>48584</v>
      </c>
    </row>
    <row r="25" spans="1:9" ht="23.25" customHeight="1" x14ac:dyDescent="0.15">
      <c r="A25" s="18"/>
      <c r="B25" s="52"/>
      <c r="C25" s="52"/>
      <c r="D25" s="20"/>
      <c r="E25" s="28" t="s">
        <v>37</v>
      </c>
      <c r="F25" s="29">
        <f>[1]費目・予算状況!H8</f>
        <v>9926</v>
      </c>
    </row>
    <row r="26" spans="1:9" ht="23.25" customHeight="1" x14ac:dyDescent="0.15">
      <c r="A26" s="18"/>
      <c r="B26" s="52"/>
      <c r="C26" s="52"/>
      <c r="D26" s="20"/>
      <c r="E26" s="28" t="s">
        <v>38</v>
      </c>
      <c r="F26" s="29">
        <f>[1]費目・予算状況!H9</f>
        <v>76609</v>
      </c>
    </row>
    <row r="27" spans="1:9" ht="23.25" customHeight="1" x14ac:dyDescent="0.15">
      <c r="A27" s="18"/>
      <c r="B27" s="52"/>
      <c r="C27" s="52"/>
      <c r="D27" s="20"/>
      <c r="E27" s="28" t="s">
        <v>39</v>
      </c>
      <c r="F27" s="29">
        <f>[1]費目・予算状況!H10</f>
        <v>30376</v>
      </c>
    </row>
    <row r="28" spans="1:9" ht="23.25" customHeight="1" x14ac:dyDescent="0.15">
      <c r="A28" s="22"/>
      <c r="B28" s="54"/>
      <c r="C28" s="54"/>
      <c r="D28" s="24"/>
      <c r="E28" s="28" t="s">
        <v>40</v>
      </c>
      <c r="F28" s="31">
        <f>[1]費目・予算状況!H11</f>
        <v>0</v>
      </c>
    </row>
    <row r="29" spans="1:9" ht="24.75" customHeight="1" x14ac:dyDescent="0.15">
      <c r="A29" s="32" t="s">
        <v>41</v>
      </c>
      <c r="B29" s="56">
        <v>12000</v>
      </c>
      <c r="C29" s="56">
        <v>9100</v>
      </c>
      <c r="D29" s="48">
        <f t="shared" si="0"/>
        <v>2900</v>
      </c>
      <c r="E29" s="49" t="s">
        <v>42</v>
      </c>
      <c r="F29" s="49"/>
    </row>
    <row r="30" spans="1:9" ht="24.75" customHeight="1" x14ac:dyDescent="0.15">
      <c r="A30" s="10" t="s">
        <v>43</v>
      </c>
      <c r="B30" s="47">
        <v>14000</v>
      </c>
      <c r="C30" s="47">
        <f>[1]費目・予算状況!H13</f>
        <v>0</v>
      </c>
      <c r="D30" s="48">
        <f t="shared" si="0"/>
        <v>14000</v>
      </c>
      <c r="E30" s="13"/>
      <c r="F30" s="13"/>
      <c r="I30" s="45"/>
    </row>
    <row r="31" spans="1:9" ht="13.5" customHeight="1" x14ac:dyDescent="0.15">
      <c r="A31" s="14" t="s">
        <v>44</v>
      </c>
      <c r="B31" s="50">
        <v>112500</v>
      </c>
      <c r="C31" s="50">
        <v>40000</v>
      </c>
      <c r="D31" s="16">
        <f>B31-C31</f>
        <v>72500</v>
      </c>
      <c r="E31" s="57" t="s">
        <v>45</v>
      </c>
      <c r="F31" s="58" t="s">
        <v>46</v>
      </c>
    </row>
    <row r="32" spans="1:9" ht="13.5" customHeight="1" x14ac:dyDescent="0.15">
      <c r="A32" s="22"/>
      <c r="B32" s="54"/>
      <c r="C32" s="54"/>
      <c r="D32" s="24"/>
      <c r="E32" s="59" t="s">
        <v>47</v>
      </c>
      <c r="F32" s="60" t="s">
        <v>48</v>
      </c>
      <c r="I32" s="45"/>
    </row>
    <row r="33" spans="1:6" ht="24.75" customHeight="1" x14ac:dyDescent="0.15">
      <c r="A33" s="7" t="s">
        <v>24</v>
      </c>
      <c r="B33" s="42">
        <f>SUM(B19:B31)</f>
        <v>477000</v>
      </c>
      <c r="C33" s="42">
        <f>SUM(C19:C32)</f>
        <v>337580</v>
      </c>
      <c r="D33" s="42">
        <f>SUM(D19:D31)</f>
        <v>139420</v>
      </c>
      <c r="E33" s="61"/>
      <c r="F33" s="61"/>
    </row>
    <row r="34" spans="1:6" x14ac:dyDescent="0.15">
      <c r="A34" s="62"/>
      <c r="B34" s="63"/>
      <c r="C34" s="63"/>
      <c r="D34" s="63"/>
      <c r="E34" s="64"/>
      <c r="F34" s="64"/>
    </row>
    <row r="35" spans="1:6" ht="24.75" customHeight="1" x14ac:dyDescent="0.15"/>
    <row r="36" spans="1:6" ht="24.75" customHeight="1" x14ac:dyDescent="0.15">
      <c r="B36" s="65"/>
      <c r="C36" s="65"/>
    </row>
    <row r="37" spans="1:6" ht="24.75" customHeight="1" x14ac:dyDescent="0.15"/>
    <row r="38" spans="1:6" x14ac:dyDescent="0.15">
      <c r="A38" s="66"/>
      <c r="B38" s="67"/>
    </row>
    <row r="39" spans="1:6" x14ac:dyDescent="0.15">
      <c r="A39" s="68"/>
      <c r="B39" s="69"/>
    </row>
    <row r="40" spans="1:6" x14ac:dyDescent="0.15">
      <c r="A40" s="66"/>
      <c r="B40" s="69"/>
    </row>
    <row r="41" spans="1:6" x14ac:dyDescent="0.15">
      <c r="A41" s="66"/>
      <c r="B41" s="69"/>
    </row>
    <row r="42" spans="1:6" x14ac:dyDescent="0.15">
      <c r="C42" s="70"/>
      <c r="E42" s="66"/>
      <c r="F42" s="66"/>
    </row>
    <row r="43" spans="1:6" x14ac:dyDescent="0.15">
      <c r="C43" s="66"/>
      <c r="E43" s="66"/>
      <c r="F43" s="66"/>
    </row>
    <row r="44" spans="1:6" x14ac:dyDescent="0.15">
      <c r="C44" s="66"/>
    </row>
  </sheetData>
  <mergeCells count="40">
    <mergeCell ref="A31:A32"/>
    <mergeCell ref="B31:B32"/>
    <mergeCell ref="C31:C32"/>
    <mergeCell ref="D31:D32"/>
    <mergeCell ref="E33:F33"/>
    <mergeCell ref="B36:C36"/>
    <mergeCell ref="A24:A28"/>
    <mergeCell ref="B24:B28"/>
    <mergeCell ref="C24:C28"/>
    <mergeCell ref="D24:D28"/>
    <mergeCell ref="E29:F29"/>
    <mergeCell ref="E30:F30"/>
    <mergeCell ref="E19:F19"/>
    <mergeCell ref="E20:F20"/>
    <mergeCell ref="A21:A23"/>
    <mergeCell ref="B21:B23"/>
    <mergeCell ref="C21:C23"/>
    <mergeCell ref="D21:D23"/>
    <mergeCell ref="A13:A14"/>
    <mergeCell ref="B13:B14"/>
    <mergeCell ref="C13:C14"/>
    <mergeCell ref="D13:D14"/>
    <mergeCell ref="E15:F15"/>
    <mergeCell ref="E18:F18"/>
    <mergeCell ref="E8:F8"/>
    <mergeCell ref="A9:A11"/>
    <mergeCell ref="B9:B11"/>
    <mergeCell ref="C9:C11"/>
    <mergeCell ref="D9:D11"/>
    <mergeCell ref="E12:F12"/>
    <mergeCell ref="A1:F1"/>
    <mergeCell ref="E2:F2"/>
    <mergeCell ref="E4:F4"/>
    <mergeCell ref="E5:F5"/>
    <mergeCell ref="A6:A8"/>
    <mergeCell ref="B6:B8"/>
    <mergeCell ref="C6:C8"/>
    <mergeCell ref="D6:D8"/>
    <mergeCell ref="E6:F6"/>
    <mergeCell ref="E7:F7"/>
  </mergeCells>
  <phoneticPr fontId="3"/>
  <pageMargins left="0.70866141732283472" right="0.7086614173228347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R6予算書</vt:lpstr>
      <vt:lpstr>R5決算書</vt:lpstr>
      <vt:lpstr>'R5決算書'!Print_Area</vt:lpstr>
      <vt:lpstr>'R6予算書'!Print_Area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仲尾　鴻佑</dc:creator>
  <cp:lastModifiedBy>仲尾　鴻佑</cp:lastModifiedBy>
  <dcterms:created xsi:type="dcterms:W3CDTF">2024-02-15T12:09:13Z</dcterms:created>
  <dcterms:modified xsi:type="dcterms:W3CDTF">2024-02-15T12:10:36Z</dcterms:modified>
</cp:coreProperties>
</file>